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shfieldgovuk.sharepoint.com/sites/Corp_Procurement/Shared Documents/General/Tech One contract module/Admin/Chris contract folder/contract register versions/"/>
    </mc:Choice>
  </mc:AlternateContent>
  <xr:revisionPtr revIDLastSave="111" documentId="8_{5CD072AF-6EE6-4A63-956B-941DE8CCAAC9}" xr6:coauthVersionLast="47" xr6:coauthVersionMax="47" xr10:uidLastSave="{D803E879-F792-4717-ABB1-2188CCE848EC}"/>
  <bookViews>
    <workbookView xWindow="-108" yWindow="-108" windowWidth="23256" windowHeight="13896" xr2:uid="{C3D274C2-40CB-47F4-91DA-502C621C4B54}"/>
  </bookViews>
  <sheets>
    <sheet name="Final" sheetId="3" r:id="rId1"/>
  </sheets>
  <definedNames>
    <definedName name="_xlnm._FilterDatabase" localSheetId="0" hidden="1">Final!$A$1:$V$151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5" i="3" l="1"/>
  <c r="I89" i="3"/>
  <c r="J115" i="3"/>
  <c r="I104" i="3"/>
  <c r="I38" i="3"/>
  <c r="I44" i="3"/>
  <c r="I4" i="3"/>
  <c r="I145" i="3"/>
  <c r="I80" i="3"/>
  <c r="I142" i="3"/>
  <c r="I114" i="3"/>
  <c r="I113" i="3"/>
  <c r="I51" i="3"/>
  <c r="I47" i="3"/>
  <c r="I81" i="3"/>
  <c r="I82" i="3"/>
  <c r="I83" i="3"/>
  <c r="I84" i="3"/>
  <c r="I85" i="3"/>
  <c r="I86" i="3"/>
  <c r="I87" i="3"/>
  <c r="I60" i="3"/>
  <c r="I61" i="3"/>
  <c r="I62" i="3"/>
  <c r="I63" i="3"/>
  <c r="I65" i="3"/>
  <c r="I66" i="3"/>
  <c r="I101" i="3"/>
  <c r="I67" i="3"/>
  <c r="I68" i="3"/>
  <c r="I69" i="3"/>
  <c r="I103" i="3"/>
  <c r="I15" i="3"/>
  <c r="I16" i="3"/>
  <c r="I7" i="3"/>
  <c r="I8" i="3"/>
  <c r="I88" i="3"/>
  <c r="I9" i="3"/>
  <c r="I10" i="3"/>
  <c r="I139" i="3"/>
  <c r="I58" i="3"/>
  <c r="I24" i="3"/>
  <c r="I94" i="3"/>
  <c r="I95" i="3"/>
  <c r="I96" i="3"/>
  <c r="I33" i="3"/>
  <c r="I97" i="3"/>
  <c r="I98" i="3"/>
  <c r="I34" i="3"/>
  <c r="I30" i="3"/>
  <c r="I52" i="3"/>
  <c r="I70" i="3"/>
  <c r="I31" i="3"/>
  <c r="I18" i="3"/>
  <c r="I19" i="3"/>
  <c r="I20" i="3"/>
  <c r="I25" i="3"/>
  <c r="I11" i="3"/>
  <c r="I12" i="3"/>
  <c r="I2" i="3"/>
  <c r="I21" i="3"/>
  <c r="I26" i="3"/>
  <c r="I141" i="3"/>
  <c r="I99" i="3"/>
  <c r="I59" i="3"/>
  <c r="I13" i="3"/>
  <c r="I71" i="3"/>
  <c r="I72" i="3"/>
  <c r="I73" i="3"/>
  <c r="I74" i="3"/>
  <c r="I75" i="3"/>
  <c r="I76" i="3"/>
  <c r="I77" i="3"/>
  <c r="I22" i="3"/>
  <c r="I78" i="3"/>
  <c r="I140" i="3"/>
  <c r="I79" i="3"/>
  <c r="I90" i="3"/>
  <c r="I91" i="3"/>
  <c r="I92" i="3"/>
  <c r="I27" i="3"/>
  <c r="I143" i="3"/>
  <c r="I144" i="3"/>
  <c r="I29" i="3"/>
  <c r="I32" i="3"/>
  <c r="I100" i="3"/>
  <c r="I35" i="3"/>
  <c r="I36" i="3"/>
  <c r="I42" i="3"/>
  <c r="I43" i="3"/>
  <c r="I3" i="3"/>
  <c r="I37" i="3"/>
  <c r="I28" i="3"/>
  <c r="I23" i="3"/>
  <c r="I102" i="3"/>
  <c r="I6" i="3"/>
  <c r="J17" i="3"/>
  <c r="I17"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tc={A174DC2C-8B03-4187-9FED-BD3D92A5004E}</author>
  </authors>
  <commentList>
    <comment ref="A48" authorId="0" shapeId="0" xr:uid="{A174DC2C-8B03-4187-9FED-BD3D92A5004E}">
      <text>
        <t>[Threaded comment]
Your version of Excel allows you to read this threaded comment; however, any edits to it will get removed if the file is opened in a newer version of Excel. Learn more: https://go.microsoft.com/fwlink/?linkid=870924
Comment:
    Hi Josh, do we have a double entry here with row 153.
Reply:
    Yep, row 153 deleted</t>
      </text>
    </comment>
  </commentList>
</comments>
</file>

<file path=xl/sharedStrings.xml><?xml version="1.0" encoding="utf-8"?>
<sst xmlns="http://schemas.openxmlformats.org/spreadsheetml/2006/main" count="2038" uniqueCount="1162">
  <si>
    <t>Contract Ref</t>
  </si>
  <si>
    <t>OCID Ref #</t>
  </si>
  <si>
    <t>Title of Agreement</t>
  </si>
  <si>
    <t>Lead Department</t>
  </si>
  <si>
    <t>Description of Goods. Services</t>
  </si>
  <si>
    <t>Supplier Name &amp; details</t>
  </si>
  <si>
    <t>Supplier address</t>
  </si>
  <si>
    <t>Annual value</t>
  </si>
  <si>
    <t xml:space="preserve">Total Contract Value ex VAT </t>
  </si>
  <si>
    <t>Total Contract Value VAT incl</t>
  </si>
  <si>
    <t>Irrecoverable VAT amount</t>
  </si>
  <si>
    <t>Contract Start Date</t>
  </si>
  <si>
    <t>Contract End Date</t>
  </si>
  <si>
    <t>Optional Extension Period</t>
  </si>
  <si>
    <t>Contract Review Date</t>
  </si>
  <si>
    <t>Process</t>
  </si>
  <si>
    <t>Company / Charity number</t>
  </si>
  <si>
    <t>SME/VCSE</t>
  </si>
  <si>
    <t>Additional Comments</t>
  </si>
  <si>
    <t>Status</t>
  </si>
  <si>
    <t>653F_23</t>
  </si>
  <si>
    <t>Managed Services for Temporary Agency Resources</t>
  </si>
  <si>
    <t>Finance</t>
  </si>
  <si>
    <t>To supply temporary agency staff resources</t>
  </si>
  <si>
    <t>Matrix SCM</t>
  </si>
  <si>
    <t>2nd Floor Partis House, Knowlhill, Milton Keynes MK58HJ</t>
  </si>
  <si>
    <t>£250,000 approx</t>
  </si>
  <si>
    <t>£500,000 approx</t>
  </si>
  <si>
    <t>two  x one year options - excercised</t>
  </si>
  <si>
    <t>Tender</t>
  </si>
  <si>
    <t>SME</t>
  </si>
  <si>
    <t>Tender via ESPO by NCC</t>
  </si>
  <si>
    <t>Acive</t>
  </si>
  <si>
    <t>Provision of banking services</t>
  </si>
  <si>
    <t>Barclays Bank</t>
  </si>
  <si>
    <t>Market Place, Mansfield, Notts NG18 1HT
1 Churchill Place, London, E14 5HP</t>
  </si>
  <si>
    <t>2 year extension option taken up to 2028</t>
  </si>
  <si>
    <t>NOTTSCC001-DN769910-71471174</t>
  </si>
  <si>
    <t>Temporary Staffing</t>
  </si>
  <si>
    <t>Operations</t>
  </si>
  <si>
    <t>Interim Programme Manager to support the Executive Director - Operations</t>
  </si>
  <si>
    <t>Macildowie Associates Ltd</t>
  </si>
  <si>
    <t>6th Floor, WaterFront House, 35 Station St, Nottingham NG2 3DQ</t>
  </si>
  <si>
    <t>Framework</t>
  </si>
  <si>
    <t>Extended from 30/12/25 to 30/04/26</t>
  </si>
  <si>
    <t>1266GF</t>
  </si>
  <si>
    <t>Window Cleaning Services</t>
  </si>
  <si>
    <t>Window cleaning services to the Councils Non-Domestic and Domestic buildings.</t>
  </si>
  <si>
    <t>Excel Cleaning Solutions
 Ltd</t>
  </si>
  <si>
    <t>Unit C, Taylor Lane, Loscoe, Derbyshire
. DE75 7TA.</t>
  </si>
  <si>
    <t xml:space="preserve">4909/A/ADC/45197 </t>
  </si>
  <si>
    <t xml:space="preserve">Patient and Healthcare Communications and Related IT Services Framework Agreement </t>
  </si>
  <si>
    <t>Digital</t>
  </si>
  <si>
    <t xml:space="preserve">Hosted Service: 
o Liberty Converse: 
 60 Concurrent Agent licences includes Quality Management and Workforce Management). 
 120 GAMMA SIP trunks 
 2 ContactPortal bots 
o Liberty Connect: 
 2,000 Conversations per calendar month 
 2,000 Triggers per calendar month 
 1 Workspace. 
o Liberty Create (Band 2) with Citizen Hub (“Liberty Create”): 
 Client may create the following number of new Cases per year: 75,000. 
 Version 2023.2, released on 11th September 2023 </t>
  </si>
  <si>
    <t xml:space="preserve">Netcall Technology Limited </t>
  </si>
  <si>
    <t>Suite 203, Bedford Heights, Brickhill Drive, Bedford, MK41 7PH,</t>
  </si>
  <si>
    <t>Patient and Healthcare Communications and Related IT Services Framework Agreement (OJEU Ref: 2020/S 145-358199, OJEU Date: 29th July 2020; NHSCS reference number: 4909-3327)</t>
  </si>
  <si>
    <t>Acrive</t>
  </si>
  <si>
    <t>RM6251-HH</t>
  </si>
  <si>
    <t>HH Electricity</t>
  </si>
  <si>
    <t>Assets</t>
  </si>
  <si>
    <t>EDF Energy Customers Ltd</t>
  </si>
  <si>
    <t>90 Whitfield Street, London W1T 4EZ</t>
  </si>
  <si>
    <t>Contract for duration of framework; 6 months notice prior to renewal date to leave the contract</t>
  </si>
  <si>
    <t>Active</t>
  </si>
  <si>
    <t>RM6251-NHH</t>
  </si>
  <si>
    <t>NHH Electriicity</t>
  </si>
  <si>
    <t>Provision of Water, Wastewater and Ancillary Services</t>
  </si>
  <si>
    <t>Scottish Water Business Stream Limited, trading as Business Stream</t>
  </si>
  <si>
    <t>1-3 Lochside Crescent, Edinburgh, EH12 9SE</t>
  </si>
  <si>
    <t>N/A</t>
  </si>
  <si>
    <t>SC294924</t>
  </si>
  <si>
    <t>ITQ/2023/04</t>
  </si>
  <si>
    <t>Annual Maintenance of Firefighting Equipment at Various Domestic and Non-Domestic Sites
(2023 - 2026)</t>
  </si>
  <si>
    <t>Nottinghamshire Fire Safety Ltd</t>
  </si>
  <si>
    <t>Unit 3 Enterprise Close, Millennium Business Park, Mansfield, Nottinghamshire NG19 7JY</t>
  </si>
  <si>
    <t>No</t>
  </si>
  <si>
    <t>Quotation</t>
  </si>
  <si>
    <t>07210383</t>
  </si>
  <si>
    <t>Midland Filtration Ltd</t>
  </si>
  <si>
    <t>ITQ/2023/02</t>
  </si>
  <si>
    <t>Provision of Cash in Transit (CIT) and Associated Services</t>
  </si>
  <si>
    <t>Kings Armoured Security Services Ltd</t>
  </si>
  <si>
    <t>24 The Parker Centre, Mansfield Road, Derby, DE21 4SZ</t>
  </si>
  <si>
    <t>CUK20-970</t>
  </si>
  <si>
    <t>Maintenance of pay &amp; display ticket machines</t>
  </si>
  <si>
    <t>Flowbird Smart City UK Ltd</t>
  </si>
  <si>
    <t>Discovery Court Business Centre, 551-553 Wallisdown Road, Poole, Dorset. BH12 5AG</t>
  </si>
  <si>
    <t>Rolling Contract</t>
  </si>
  <si>
    <t>RM6012</t>
  </si>
  <si>
    <t>Gas</t>
  </si>
  <si>
    <t>Total Energies Gas &amp; Power Ltd</t>
  </si>
  <si>
    <t>Bridge Gate. 55-57 High Street. Redhill. RH1 1RX</t>
  </si>
  <si>
    <t>Rolling contract for duration of framework; 6 months notice prior to renewal date to leave the contract</t>
  </si>
  <si>
    <t>02172239</t>
  </si>
  <si>
    <t xml:space="preserve">Excel Cleaning Solutions Ltd </t>
  </si>
  <si>
    <t>Customer Services</t>
  </si>
  <si>
    <t>Postage Charges</t>
  </si>
  <si>
    <t>Royal Mail</t>
  </si>
  <si>
    <t>AF20, Rowland Hill House, Chesterfield , S49 1HQ</t>
  </si>
  <si>
    <t>Varies, depending on how many letters are posted</t>
  </si>
  <si>
    <t>DN775675</t>
  </si>
  <si>
    <t>Fleet management software</t>
  </si>
  <si>
    <t xml:space="preserve">Fleet Management Software </t>
  </si>
  <si>
    <t>Chevin Fleet Solutions</t>
  </si>
  <si>
    <t>The Old School House, Chapel Street, Belper, DE56 1AR</t>
  </si>
  <si>
    <t>3 x 1 year</t>
  </si>
  <si>
    <t>90 days</t>
  </si>
  <si>
    <t>AFD-AMS-SOW001</t>
  </si>
  <si>
    <t>SaaS Agreement</t>
  </si>
  <si>
    <t xml:space="preserve">Technology One UK Ltd </t>
  </si>
  <si>
    <t>4th Floor Abbots House Abbey Street Reading Berkshire RG1 3BD</t>
  </si>
  <si>
    <t>Annual</t>
  </si>
  <si>
    <t>Direct</t>
  </si>
  <si>
    <t>Annual agreement to run alongside the contract of the finance system</t>
  </si>
  <si>
    <t>SMP licence</t>
  </si>
  <si>
    <t>Smarter Pay Ltd</t>
  </si>
  <si>
    <t>32-36 Prospect Street Hul HU28PX</t>
  </si>
  <si>
    <t>Internet Connections</t>
  </si>
  <si>
    <t>Internet Connection</t>
  </si>
  <si>
    <t>Virgin Media Payments Ltd</t>
  </si>
  <si>
    <t>500 Brook Drive, READING, RG2 6UU</t>
  </si>
  <si>
    <t>67-217-0297</t>
  </si>
  <si>
    <t>SAN (Storage Area Network) provision &amp; maintenance</t>
  </si>
  <si>
    <t>SAN License &amp; support</t>
  </si>
  <si>
    <t>Datacore Software UK Ltd</t>
  </si>
  <si>
    <t>200 Brook Drive, Green Park, Reading, Berkshire RG2 6UB</t>
  </si>
  <si>
    <t>Recurring</t>
  </si>
  <si>
    <t>N.A</t>
  </si>
  <si>
    <t>03930050</t>
  </si>
  <si>
    <t>Server Virtualisation provision &amp; basic support</t>
  </si>
  <si>
    <t>Vmware (virtual environment) License &amp; Maintenance</t>
  </si>
  <si>
    <t>Insight Direct UK Ltd</t>
  </si>
  <si>
    <t>4th floor, The Charter Building Charter Place, UXBRIDGE, UB8 1JG,</t>
  </si>
  <si>
    <t>02579852</t>
  </si>
  <si>
    <t>Security Software</t>
  </si>
  <si>
    <t>Security Scanning Software</t>
  </si>
  <si>
    <t>Satisnet Ltd</t>
  </si>
  <si>
    <t>210 Butterfield The Village, Great Marlings, Luton, Bedfordshire, England, LU2 8DL</t>
  </si>
  <si>
    <t>£7,088</t>
  </si>
  <si>
    <t>05132091</t>
  </si>
  <si>
    <t>Wasabi Cloud Storage</t>
  </si>
  <si>
    <t>Business Continuity &amp; Disaster Recovery</t>
  </si>
  <si>
    <t>Softcat</t>
  </si>
  <si>
    <t>Fieldhouse Lane, Marlow, Buckinghamshire, SL7 1LW, UK</t>
  </si>
  <si>
    <t>£9,283.01</t>
  </si>
  <si>
    <t>two years</t>
  </si>
  <si>
    <t>01.01.2026</t>
  </si>
  <si>
    <t>Civica UK Limited</t>
  </si>
  <si>
    <t xml:space="preserve">Castlegate House, Castlegate Drive, Dudley, West Midlands DY1 4TD  </t>
  </si>
  <si>
    <t>01628868</t>
  </si>
  <si>
    <t>Gamma Operator Connect</t>
  </si>
  <si>
    <t>Microsoft Teams Telephony</t>
  </si>
  <si>
    <t>Gamma Network Solutions</t>
  </si>
  <si>
    <t>The Scalpel, 18th Floor, 52 Lime Street
London, EC3M 7AF</t>
  </si>
  <si>
    <t>Direct Award</t>
  </si>
  <si>
    <t>Renovator PC Renewal -Means Test Software &amp; Technical Support</t>
  </si>
  <si>
    <t>Ferret Information Systems Ltd</t>
  </si>
  <si>
    <t>4 Coopers Yard, Curran Road, Cardiff CG10 5NB</t>
  </si>
  <si>
    <t>ongoing</t>
  </si>
  <si>
    <t>Quoation</t>
  </si>
  <si>
    <t>Corporate provision of envelopes</t>
  </si>
  <si>
    <t>Automail Envelopes Ltd</t>
  </si>
  <si>
    <t>Unit 10, Saltbrook Trading Estate, Saltbrook Road, Cradley Heath, West Mids B63 2QJ</t>
  </si>
  <si>
    <t>02.04.2013</t>
  </si>
  <si>
    <t>05248212</t>
  </si>
  <si>
    <t>CFS2024</t>
  </si>
  <si>
    <t>PROVISION OF COUNTER FRAUD SERVICES</t>
  </si>
  <si>
    <t>Provision of fraud investigation services</t>
  </si>
  <si>
    <t>Derby City Council</t>
  </si>
  <si>
    <t xml:space="preserve">Council House, Corporation Street, 
Derby DE1 2FS </t>
  </si>
  <si>
    <t>£20,000 est</t>
  </si>
  <si>
    <t>continuous until cancelled</t>
  </si>
  <si>
    <t>Yearly</t>
  </si>
  <si>
    <t>Direct award</t>
  </si>
  <si>
    <t>ADC-FSP-2024</t>
  </si>
  <si>
    <t>Merchant Aquirers</t>
  </si>
  <si>
    <t>Provision of merchant services and monitoring.</t>
  </si>
  <si>
    <t xml:space="preserve">CARD PROCESSING ADVISORY SERVICE LIMITED (CPRAS) </t>
  </si>
  <si>
    <t>5th Floor,167-169 Great Portland Street Great Portland Street LONDON W1W5PF</t>
  </si>
  <si>
    <t>Provison of Audit services</t>
  </si>
  <si>
    <t>Partnership agreement for the integration and provision of internal audit services</t>
  </si>
  <si>
    <t>Central Midlands Audit Partnership (CMAP)</t>
  </si>
  <si>
    <t xml:space="preserve">c/o Derby City Council, Council House, Corporation Street,  Derby, DE1 2YL </t>
  </si>
  <si>
    <t>01.04.2025</t>
  </si>
  <si>
    <t>31.03.2030</t>
  </si>
  <si>
    <t>annual uplift of approx 4%</t>
  </si>
  <si>
    <t>Legal &amp; Governance</t>
  </si>
  <si>
    <t>301-22</t>
  </si>
  <si>
    <t>Diesel Supplies</t>
  </si>
  <si>
    <t>Neighbourhoods</t>
  </si>
  <si>
    <t>Certas Energy UK Ltd t/a Pace Fuelcare</t>
  </si>
  <si>
    <t>Tryst House Glenbervie Business Park Larbert Stirlingshire FK5 4RB</t>
  </si>
  <si>
    <t>Ordered through ESPO Liquid Fuels 301_22</t>
  </si>
  <si>
    <t>AGREEMENT FOR THE PROVISION OF THE PAYBYPHONE SERVICE</t>
  </si>
  <si>
    <t>Collection of Car Parking fees</t>
  </si>
  <si>
    <t>Pay By Phone Ltd</t>
  </si>
  <si>
    <t>2nd Floor Bishops Court, 17a The Broadway, Hatfield, Herts, AL9 5HZ</t>
  </si>
  <si>
    <t>Various</t>
  </si>
  <si>
    <t>08.06.2020</t>
  </si>
  <si>
    <t>Ongoing</t>
  </si>
  <si>
    <t>No contract value, payments made for car parks by mobile phone</t>
  </si>
  <si>
    <t>05060103</t>
  </si>
  <si>
    <t>PRS Ref 57125</t>
  </si>
  <si>
    <t>CCTV Maintenance Renewal</t>
  </si>
  <si>
    <t>Place &amp; Communities</t>
  </si>
  <si>
    <t xml:space="preserve">CCTV Maintenance </t>
  </si>
  <si>
    <t>Occular Integration Ltd</t>
  </si>
  <si>
    <t>3 Attleborough Lane, Chilwell, Nottingham, NG9 5JN</t>
  </si>
  <si>
    <t>£30,437</t>
  </si>
  <si>
    <t> </t>
  </si>
  <si>
    <t xml:space="preserve">Optional Rolling - will be notified 90 days before contract ends. </t>
  </si>
  <si>
    <t xml:space="preserve">Contract will renew in 2024, Synetics have been asked to send a 90 notice and we will be looking at the renewal process then. </t>
  </si>
  <si>
    <t>Contract for Provision of Services</t>
  </si>
  <si>
    <t>36 Month licence to Terain with Social
 Demographics including7 locations (Follows) and 3 Location Insights</t>
  </si>
  <si>
    <t>Visitor Insights Limited</t>
  </si>
  <si>
    <t>35 Ballards Lane London N3 1XW</t>
  </si>
  <si>
    <t>Quotations</t>
  </si>
  <si>
    <t>Planned, Cyclcial &amp; Estates Maintenance</t>
  </si>
  <si>
    <t>Varies Call Off</t>
  </si>
  <si>
    <t>Invitation to quote</t>
  </si>
  <si>
    <t>TS25 - 03</t>
  </si>
  <si>
    <t>Service, Repair and Maintenance of Stairlifts, Lifting Hoists and Through Floor Lifts</t>
  </si>
  <si>
    <t>Service, Repair and Maintenance of Stairlifts, Lifting 
Hoists and Through Floor Lifts</t>
  </si>
  <si>
    <t xml:space="preserve">Obam Domestic Lift Services Ltd </t>
  </si>
  <si>
    <t>Tillbridge Lane, 
Sturton by Stow, 
Lincolnshire, 
LN1 2BP</t>
  </si>
  <si>
    <t>FP.02.2024</t>
  </si>
  <si>
    <t>Supply of Mycelia Software</t>
  </si>
  <si>
    <t>Planning</t>
  </si>
  <si>
    <t>Cloud Based Software Programme</t>
  </si>
  <si>
    <t>Verna Earth Ltd</t>
  </si>
  <si>
    <t>91 Cowley Hill, Borehamwood, WD6 5NA.</t>
  </si>
  <si>
    <t>Leisure Operating Contract for Ashfield District Council</t>
  </si>
  <si>
    <t>Regeneration</t>
  </si>
  <si>
    <t>Leisure Centre Operator -Ashfield DC</t>
  </si>
  <si>
    <t>Sports and Leisure Management Ltd</t>
  </si>
  <si>
    <t xml:space="preserve">Bedford House, 4 Bedford Street, The Strand, London </t>
  </si>
  <si>
    <t xml:space="preserve">Competitive Dialog </t>
  </si>
  <si>
    <t>02204085</t>
  </si>
  <si>
    <t xml:space="preserve">TF 07 - High Street Property Fund </t>
  </si>
  <si>
    <t>Design and monitoring services for the conversion of commercial units to retail.</t>
  </si>
  <si>
    <t>Principal designer Contract.</t>
  </si>
  <si>
    <t>Make Consulting</t>
  </si>
  <si>
    <t>Charlotte House Stanier Way, The Wyvern Business Park, Derby, England, DE21 6BF</t>
  </si>
  <si>
    <t>`</t>
  </si>
  <si>
    <t>TS15/09</t>
  </si>
  <si>
    <t>Fire Prevention, Servicing &amp; Maintenance Works</t>
  </si>
  <si>
    <t>Resources &amp; Business Transformation</t>
  </si>
  <si>
    <t>ADT Site Services LTD</t>
  </si>
  <si>
    <t>Coronet House , Gallows Lane , Measham, Derbyshire.  DE12 7HA</t>
  </si>
  <si>
    <t>Strategic Housing</t>
  </si>
  <si>
    <t>YPO 1012</t>
  </si>
  <si>
    <t>Vehicle &amp; Plant Equipment Disposal</t>
  </si>
  <si>
    <t>Transport -Neighbourhoods</t>
  </si>
  <si>
    <t>Truck &amp; Plant Asset Management</t>
  </si>
  <si>
    <t>Swansea Enterprise Park,22 Ferryboat Close, Liansamlet,Swansea,SA6 8QN</t>
  </si>
  <si>
    <t>On demand service</t>
  </si>
  <si>
    <t xml:space="preserve">DN773844 </t>
  </si>
  <si>
    <t>Servicing and Maintenance of Fire and Intruder Alarms and Other ‘Specialist’ Systems together with Associated Monitoring</t>
  </si>
  <si>
    <t>Servicing and maintenance of Social Fire Detection and Alarm Systems, Fixed Gaseous Fire Suppression Systems and Fixed Watermist Fire Protection Systems, including associated remedial and reactive works.</t>
  </si>
  <si>
    <t xml:space="preserve">Hoot Fire &amp; Security Ltd </t>
  </si>
  <si>
    <t>Ada Lovelace House Urban Road Kirkby in Ashfield Nottingham NG17 8BY</t>
  </si>
  <si>
    <t>DPS</t>
  </si>
  <si>
    <t xml:space="preserve">This procurement was via Notts County Council DPS - DN763653, under Lot 13 Fire Protection of the Minor Construction Works and Maintenance </t>
  </si>
  <si>
    <t>ADC 1254GF</t>
  </si>
  <si>
    <t>Provision of Periodic Inspection and Testing of Fixed Electricals</t>
  </si>
  <si>
    <t xml:space="preserve">AST Electricial Solutions Ltd </t>
  </si>
  <si>
    <t>83-89 Phoenix Street Sutton In Ashfield Nottinghamshire NG17 4HL</t>
  </si>
  <si>
    <t>NOTTSCC-DN760145-51354314</t>
  </si>
  <si>
    <t>Language Services</t>
  </si>
  <si>
    <t>Customer Experience</t>
  </si>
  <si>
    <t>Foreign language translation</t>
  </si>
  <si>
    <t>Oncall Interpreters</t>
  </si>
  <si>
    <t>floor 3, 15 Bowling Green Lane, London EC1R0BD</t>
  </si>
  <si>
    <t>Est £10,500</t>
  </si>
  <si>
    <t>2x 1 year</t>
  </si>
  <si>
    <t>CCS framework RM6141</t>
  </si>
  <si>
    <t>One Off</t>
  </si>
  <si>
    <t xml:space="preserve">Framework </t>
  </si>
  <si>
    <t>Delivery of Next Steps programme funded by National Heritage</t>
  </si>
  <si>
    <t>Nottinghamshire County Council</t>
  </si>
  <si>
    <t>ADC1002828</t>
  </si>
  <si>
    <t>Kings Mill Next Steps Year 3</t>
  </si>
  <si>
    <t>County Hall, West Bridgeford, Nottingham, NG2 &amp;QP</t>
  </si>
  <si>
    <t>One off procurement</t>
  </si>
  <si>
    <t>PC-2025-TF11-01</t>
  </si>
  <si>
    <t xml:space="preserve">North Kirkby Gateway (NKG) – RIBA 2-7 Professional Services appointment </t>
  </si>
  <si>
    <t xml:space="preserve">Professional services from RIBA stage 2 to 7 on the North Kirkby Gateway Towns fund Project. </t>
  </si>
  <si>
    <t>Gleeds Cost Management Ltd</t>
  </si>
  <si>
    <t>Aurora, Finzels Reach, Counterslip, Bristol, United Kingdom, BS1 6BX</t>
  </si>
  <si>
    <t>NOTTSCC001-DN721519-77468567</t>
  </si>
  <si>
    <t>Festive Lights</t>
  </si>
  <si>
    <t>Christmas and Remembrance lighting displays across the town centres of Kirkby and Sutton in Ashfield and Hucknall, the neighbourhood areas of Huthwaite and Stanton Hill and the Rural areas of Jacksdale, Selston and Underwood.</t>
  </si>
  <si>
    <t>Lite Ltd</t>
  </si>
  <si>
    <t>Unit 2 Farrington Place, Rossendale Road Industrial Estate, Burnley, Lancashire, BB11 5TY</t>
  </si>
  <si>
    <t>TF09 (SYST)</t>
  </si>
  <si>
    <t>Systra Planning Condition Discharge</t>
  </si>
  <si>
    <t>Traffic Consultant Services to aid in discharge of Planning Conditons for the Kingsway Park Sports Hub Development</t>
  </si>
  <si>
    <t>Systra Ltd,</t>
  </si>
  <si>
    <t xml:space="preserve"> 3rd Floor, 1 Carey Lane, London, England, EC2V 8AE</t>
  </si>
  <si>
    <t>ESPO Call Off - 2015 PCRs</t>
  </si>
  <si>
    <t>ADC1004102 &amp; ADC1003844 
TF15 (PCSA)</t>
  </si>
  <si>
    <t>ocds-h6vhtk-05a23c</t>
  </si>
  <si>
    <t>Sutton Lawn Sports Hub (Pre Construction Services Agreement)</t>
  </si>
  <si>
    <t>PCSA for selected services to verify project works and costs before entering into the Builidng Contract ref: TF15 (CONS).</t>
  </si>
  <si>
    <t xml:space="preserve">Lindum Group Limited </t>
  </si>
  <si>
    <t>Lindum Business Park, Station Road, North Hykeham, Lincoln, Lincolnshire, LN6 3QX</t>
  </si>
  <si>
    <t>n/a</t>
  </si>
  <si>
    <t>Mini Competition on Pagabo Framework - PCSA Works (The contract value was increased due to the addition of drainage condition surveying services.)</t>
  </si>
  <si>
    <t>NOTTSCC001
-DN783817-48930838</t>
  </si>
  <si>
    <t>Towns Fund Project Management</t>
  </si>
  <si>
    <t>To provide client side project management services to co-ordinate and mange the delivery of Towns Fund and Future High Street Fund projects. Support the coordination and input into developing and reporting to central government and the Councils internal governance procedures - awarded on behalf of Ashfield District Council through YPO 1141</t>
  </si>
  <si>
    <t>Academy Court, 94 Chancery Lane, London. WC2A 1DT</t>
  </si>
  <si>
    <t>through YPO 1141 framework</t>
  </si>
  <si>
    <t xml:space="preserve">TF09 (DES) </t>
  </si>
  <si>
    <t>TF09 (DES) - Kingsway Sports Hub Focus Consultant Ltd RIBA 5-6</t>
  </si>
  <si>
    <t xml:space="preserve">RIBAS Stage 5-6 Multi Consultancy Services to see the Kingsway Park Sport Hub Project to completion. </t>
  </si>
  <si>
    <t>FOCUS CONSULTANTS 2010 LLP</t>
  </si>
  <si>
    <t>18 St Christopher's Way, Pride Park, Derby, Derbyshire, United Kingdom, NG8 6AS</t>
  </si>
  <si>
    <t>OC357628</t>
  </si>
  <si>
    <t>ESPO Framework - 2664-22</t>
  </si>
  <si>
    <t>TF15 (DES) 
R-2025-TF15-Focus_
RIBA5-6</t>
  </si>
  <si>
    <t>TF-15_Sutton Lawn Sports Hub – Professional Team Appointment – RIBA 5-6</t>
  </si>
  <si>
    <t>Multi-disciplinary team to deliver RIBA 5-6 Services, including Lead Consultant, Project management, Cost management, Contract Administration, Risk management, Sub-consultant management, Architectural, CDM Principal Designer, Building Control, Civils and Structural, Mechanical and Electrical.</t>
  </si>
  <si>
    <t>FOCUS CONSULTANTS  2010 LLP</t>
  </si>
  <si>
    <t>Focus House, Millennium Way W, Nottingham NG8 6AS</t>
  </si>
  <si>
    <t xml:space="preserve">Novation of multi-disciplinary design team led by Focus Consultants, previously appointed for RIBA 2-4 services, to deliver RIBA 5-6 services now that we are moving to construction of the TF-15 Sutton Lawn Sports Hub project. The award will be a direct appointment via the ESPO framework, previously used for the RIBA 2-4 contract. </t>
  </si>
  <si>
    <t>TF09 (CONS)</t>
  </si>
  <si>
    <t>TF09 (CONS) - Kingsway Sports Hub (Building Contract Award)</t>
  </si>
  <si>
    <t>Partial demolition of existing sports pavilion and construction of new changing rooms and associated external works.
Demolition of existing bowls building and construction of new bowls pavilion and associated external works.
Public car park extension and refurbishment.
Drainage works to existing football pitches.
Conversion of cricket field to football pitches including cut and fill.</t>
  </si>
  <si>
    <t>Seddon Construction Ltd</t>
  </si>
  <si>
    <t>Plodder Lane, Edge Fold, Bolton BL4 0NN</t>
  </si>
  <si>
    <t>Pagabo Framework - Medium Works 2023 - AVP-TEA-2002, Lot 3. 16th Jan 2023 - 2027. Mini Competition was held in Nov 2024.</t>
  </si>
  <si>
    <t>TF15 (CONS)</t>
  </si>
  <si>
    <t>Sutton Lawn Sports Hub (Building Contract Award)</t>
  </si>
  <si>
    <t>Construction of new sports hub at Sutton Lawn inc. changing pavilion, car park and new football pitch</t>
  </si>
  <si>
    <t>Mini Competition on Pagabo Framework</t>
  </si>
  <si>
    <t>Towns fund &amp; Future high street funding</t>
  </si>
  <si>
    <t xml:space="preserve">Portland Square </t>
  </si>
  <si>
    <t xml:space="preserve">Regeneration </t>
  </si>
  <si>
    <t xml:space="preserve">Architectural Design services </t>
  </si>
  <si>
    <t xml:space="preserve">Guy Taylors </t>
  </si>
  <si>
    <t>The Coach House - 29 Kedleston Road - Derby DE22 1FL</t>
  </si>
  <si>
    <t>Services provided have enable the project to reach PC. Guy Taylors will be responsible for the final certificate when defeats liability ends 06-10-26</t>
  </si>
  <si>
    <t>ASDC0005-25-232</t>
  </si>
  <si>
    <t>Paints and Decorating materials</t>
  </si>
  <si>
    <t>Operational Support - Housing</t>
  </si>
  <si>
    <t>Supply of Paints and Decorating materials</t>
  </si>
  <si>
    <t>Crown Paints Limited</t>
  </si>
  <si>
    <t>Crown House Hollins Road Darwen
Lancashire
BB3 0BG</t>
  </si>
  <si>
    <t>Direct Award EEM0005 lot 1</t>
  </si>
  <si>
    <t>DN765908</t>
  </si>
  <si>
    <t>Audit Provider For 2024-25 Housing Benefit Assurance Process</t>
  </si>
  <si>
    <t>Revenues and Benefits</t>
  </si>
  <si>
    <t xml:space="preserve">A Service Provider (Auditor) to audit Ashfield District Councils Housing Benefit (HB) Subsidy Grant claims, commencing with the subsidy period 1 April 2024 to 31 March 2025. (equivalent dates for any extension period), to meet the DWP requirements to give the DWP assurance of a valid and true claim. </t>
  </si>
  <si>
    <t xml:space="preserve">KPMG LLP </t>
  </si>
  <si>
    <t xml:space="preserve">12th Floor 15 Canada Square London E14 5GL </t>
  </si>
  <si>
    <t>0301540OC</t>
  </si>
  <si>
    <t>FleetWave SaaS Management Software</t>
  </si>
  <si>
    <t>Digital Transformation</t>
  </si>
  <si>
    <t xml:space="preserve">FleetWave SaaS Advanced Subscription for Ashfield District Council. FleetWave 2 web based fleet, asset and workforce management software platform. Licensing for FW2 system </t>
  </si>
  <si>
    <t xml:space="preserve">Chevin Computer Systems Limited </t>
  </si>
  <si>
    <t>The Old School House Chapel Street Belper Derbyshire DE56 1AR</t>
  </si>
  <si>
    <t>Mystery Shopping</t>
  </si>
  <si>
    <t>Mystery Shopping (2 Waves)</t>
  </si>
  <si>
    <t xml:space="preserve">Mystery Shoppers Ltd </t>
  </si>
  <si>
    <t>Dalton House 60 Windsor Avenue London SW19 2RR</t>
  </si>
  <si>
    <t>£4935 in 2025/2026 &amp; £3940 in 2027/2028</t>
  </si>
  <si>
    <t>ADC1007699</t>
  </si>
  <si>
    <t>Kingsmill Reservoir Building PPM Package</t>
  </si>
  <si>
    <t>Planned Preventative Maintenance to Air Source Heat Pumps, Ventilation, Electric Heating Systems etc</t>
  </si>
  <si>
    <t xml:space="preserve">Selmec (Lincoln) Ltd </t>
  </si>
  <si>
    <t>Unit 10 Gateway Court Dankerwood Road Lincoln LN6 9UL</t>
  </si>
  <si>
    <t>1242GF</t>
  </si>
  <si>
    <t>Legionella Monitoring and Maintenance 
Services</t>
  </si>
  <si>
    <t>Provision of legionella monitoring and maintenance services, and legionella risk assessments at various domestic and non-domestic sites owned or leased by the Council</t>
  </si>
  <si>
    <t>Second Element Ltd</t>
  </si>
  <si>
    <t>1 Clare Cottage, Gallamore Lane, Market Rasen, Lincolnshire, England, LN8 3HZ</t>
  </si>
  <si>
    <t>Procured via EEM Framework</t>
  </si>
  <si>
    <t>ADC0024525</t>
  </si>
  <si>
    <t>Delivery of the Ashfield Corporate
 Events Calendar 2024-27</t>
  </si>
  <si>
    <t xml:space="preserve">Corporate Comms </t>
  </si>
  <si>
    <t>Events provider for corporate events calendar</t>
  </si>
  <si>
    <t xml:space="preserve">Olivers Events </t>
  </si>
  <si>
    <t>12 Bridgewood Road WEST BRIDGFORD
 Nottingham</t>
  </si>
  <si>
    <t>CPU 5795</t>
  </si>
  <si>
    <t>Lone Worker Management System MYSOS Mandown</t>
  </si>
  <si>
    <t>Corporate Health and Safety</t>
  </si>
  <si>
    <t>Corporate lone worker management system (subscription &amp; monitoring of 105 lone worker devices)</t>
  </si>
  <si>
    <t>SEND FOR HELP LIMITED</t>
  </si>
  <si>
    <t xml:space="preserve">Emerald House, East Street, Epsom, Surrey, England, KT17 1HS
</t>
  </si>
  <si>
    <t>31/03/2023</t>
  </si>
  <si>
    <t>1 + 1 years</t>
  </si>
  <si>
    <t>Call off from G-Cloud 13 Framework Agreement [RM1557.13]</t>
  </si>
  <si>
    <t>07142015</t>
  </si>
  <si>
    <t>ADC801-0000001430</t>
  </si>
  <si>
    <t>joint site licence with MDC annual support for Pentana  Corporate Performance system fee</t>
  </si>
  <si>
    <t>joint site licence with MDC annual support for Covalent CPMannual fee</t>
  </si>
  <si>
    <t>Ideagen plc</t>
  </si>
  <si>
    <t>One Mere Way, Ruddington, Nottingham, United Kingdom, NG11 6JS</t>
  </si>
  <si>
    <t>1 Year</t>
  </si>
  <si>
    <t>60 days</t>
  </si>
  <si>
    <t>02805019</t>
  </si>
  <si>
    <t xml:space="preserve">23/24 fee £5,062.86 </t>
  </si>
  <si>
    <t>Case Management System</t>
  </si>
  <si>
    <t>Iken</t>
  </si>
  <si>
    <t>Iken Business Limited</t>
  </si>
  <si>
    <t>First Floor  21 Prince Street Bristol BS1 4PH</t>
  </si>
  <si>
    <t>£14,493</t>
  </si>
  <si>
    <t>£43,480</t>
  </si>
  <si>
    <t>Additional licences at a cost of £850 for the remaining term of the contract</t>
  </si>
  <si>
    <t>Planning Software System</t>
  </si>
  <si>
    <t>A new 2 year term plus one year option for the renewal of the planning software contract under the DAS framework.</t>
  </si>
  <si>
    <t>NEC Software Solutions</t>
  </si>
  <si>
    <t>1st Floor, Imex Centre, 575-599 Maxted Road, Hemel Hempstead, Hertfordshire, United Kingdom, HP2 7DX</t>
  </si>
  <si>
    <t>00968498</t>
  </si>
  <si>
    <t xml:space="preserve">2024/01/10-VIC     </t>
  </si>
  <si>
    <t>Electronic Forms and Cloud Based Processing System</t>
  </si>
  <si>
    <t>Provision of online forms and associated services for Ashfield District Council requirements.</t>
  </si>
  <si>
    <t>Victoria Solutions Limited
 (Trading as Victoria Forms)</t>
  </si>
  <si>
    <t>Sentry House
Northgate Street Business Park
110B Northgate Street
Bury St Edmunds
Suffolk
IP33 1HP</t>
  </si>
  <si>
    <t>G-Cloud 13 Framework Agreement
 (RM1557.13).</t>
  </si>
  <si>
    <t>Vehicle Waste Management Software</t>
  </si>
  <si>
    <t>Whitespace Work Software Ltd</t>
  </si>
  <si>
    <t>White Lodge Farm, Goose Rye Road, Worplesden, Surrey, GU3 3RJ</t>
  </si>
  <si>
    <t>2 Years</t>
  </si>
  <si>
    <t>ADCT16-0252A</t>
  </si>
  <si>
    <t>Supply of vehicle customer management &amp; tracking system</t>
  </si>
  <si>
    <t>AllOnMobile, Powersuite + hardware</t>
  </si>
  <si>
    <t>05378485</t>
  </si>
  <si>
    <t>Committee Content Management System</t>
  </si>
  <si>
    <t>Modern.gov</t>
  </si>
  <si>
    <t>Provision of an Income Management System for Ashfield District Council</t>
  </si>
  <si>
    <t>Income Management System for Ashfield District Council</t>
  </si>
  <si>
    <t>30 Stamford Street LONDON SE1 9LQ</t>
  </si>
  <si>
    <t>2x12 months</t>
  </si>
  <si>
    <t xml:space="preserve">OpenOJEU </t>
  </si>
  <si>
    <t>RM1557</t>
  </si>
  <si>
    <t>Lettings software</t>
  </si>
  <si>
    <t>Choice-based lettings</t>
  </si>
  <si>
    <t>Soanepoint, 6-8 Market Place, Reading, Berkshire. RG1 2EG</t>
  </si>
  <si>
    <t>£22,129</t>
  </si>
  <si>
    <t>£66,387</t>
  </si>
  <si>
    <t>3 years</t>
  </si>
  <si>
    <t>04101079</t>
  </si>
  <si>
    <t>DN7798811</t>
  </si>
  <si>
    <t>Electoral Services Software</t>
  </si>
  <si>
    <t>Southbank Central 30 Stamford Street London SE1 9LQ</t>
  </si>
  <si>
    <t>YPO framework - direct award</t>
  </si>
  <si>
    <t>Microsoft Subscription Enterprise Agreement (EA)</t>
  </si>
  <si>
    <t>Microsoft Enterprise Agreement</t>
  </si>
  <si>
    <t>Bytes Software Services Ltd</t>
  </si>
  <si>
    <t>Bytes House, Randalls Way, Leatherhead, Surrey. KT22 7TW</t>
  </si>
  <si>
    <t>Yr1 - £172,082.17
Yr2 - £188,213.84
Yr3 - £207,042.94</t>
  </si>
  <si>
    <t>01.11.2026</t>
  </si>
  <si>
    <t>01616977</t>
  </si>
  <si>
    <t>SLA 0715-v1</t>
  </si>
  <si>
    <t>02486719</t>
  </si>
  <si>
    <t>Housing Core Business System various modules</t>
  </si>
  <si>
    <t>OPEN Housing</t>
  </si>
  <si>
    <t>Capita Business Services Limited</t>
  </si>
  <si>
    <t>65 Gresham Street, London, EC2V 7NQ</t>
  </si>
  <si>
    <t>01.04.2024</t>
  </si>
  <si>
    <t>31.03.2029</t>
  </si>
  <si>
    <t>30.09.2028</t>
  </si>
  <si>
    <t>Framework Agreement Y20023 (KCS Procurement Services)</t>
  </si>
  <si>
    <t>AMT-10367v1</t>
  </si>
  <si>
    <t>Post Office and PayPoint transaction Bar Code Payment Provider</t>
  </si>
  <si>
    <t>65 Gresham Street, London.  EC2V 7NQ</t>
  </si>
  <si>
    <t>Varies per transaction</t>
  </si>
  <si>
    <t>01.08.2021</t>
  </si>
  <si>
    <t>31.07.2026</t>
  </si>
  <si>
    <t xml:space="preserve">Ref Y20011 </t>
  </si>
  <si>
    <t>Software Products and Associated Services 2</t>
  </si>
  <si>
    <t xml:space="preserve">All Civica OPENRevenues licences currently in use at Ashfield District Council plus: 
Bailiff Interface 
Refund Request Online Form 
Automated Refunds Module 
HBLIAB Module 
OPENChannel Phase 1 – Moves and SPD 
OPENChannel CTax Extension Pack – Empty Discount, SPAR &amp; General Forms 
OPENChannel CTax Extension Pack Two – Bereavement, Disabled Relief, Propery Block List 
OPENChannel NDR – Moves, Reliefs 
BACStel IP module 
E-Secure Revenues Billing 
E-Secure Benefits (Notifications and Schedules) 
E-Secure Sundry Debt Invoices 
E-Benefits Change in Circumstances Form </t>
  </si>
  <si>
    <t xml:space="preserve">South Bank Central 
30 Stamford Street 
London 
SE1 9LG </t>
  </si>
  <si>
    <t>framework agreement reference Y20011</t>
  </si>
  <si>
    <t>Y20011</t>
  </si>
  <si>
    <t>Supply, implementation, commissioning &amp; maintenance of a Revenues &amp; Benefits Solution</t>
  </si>
  <si>
    <t>Cohesity Backup License, Cloud Storage and Maintenance.</t>
  </si>
  <si>
    <t>Cohesity office 365 Cloud Backup and on premise appliance.</t>
  </si>
  <si>
    <t>Cohesity (via Bytes)</t>
  </si>
  <si>
    <t>01/0/.2026</t>
  </si>
  <si>
    <t xml:space="preserve">CallOffFromFrameworkAgreement </t>
  </si>
  <si>
    <t>RM3781</t>
  </si>
  <si>
    <t>MFD (Multi Function Devices) provision</t>
  </si>
  <si>
    <t>Konica Minolta Business Solutions East Ltd</t>
  </si>
  <si>
    <t xml:space="preserve">Konica House, Miles Gray Road, Basildon, Essex. SS14 3AR         </t>
  </si>
  <si>
    <t>01132885</t>
  </si>
  <si>
    <t>BOS-DIGITAL360CDS-74</t>
  </si>
  <si>
    <t>Digital360w3 Cloud EDM for Revenues and Benefits</t>
  </si>
  <si>
    <t>Cloud EDM for Revenues and Benefits</t>
  </si>
  <si>
    <t xml:space="preserve">South Bank Central
30 Stamford Street
London
SE1 9LG </t>
  </si>
  <si>
    <t xml:space="preserve">CCS Framework Call Off using RM6194 - Back Office Systems </t>
  </si>
  <si>
    <t>DN759750</t>
  </si>
  <si>
    <t xml:space="preserve">Public Protection </t>
  </si>
  <si>
    <t xml:space="preserve">Public Protection solution </t>
  </si>
  <si>
    <t xml:space="preserve">IDOX Software Ltd </t>
  </si>
  <si>
    <t>Arthur House 41 Arthur Street Belfast. BT1 4GB</t>
  </si>
  <si>
    <t>H3L46930</t>
  </si>
  <si>
    <t>Engineering Insurance &amp; Inspection</t>
  </si>
  <si>
    <t>HSB via RMP</t>
  </si>
  <si>
    <t>HSB Engineering Insurance Limited, New London House, 6 London Street, London, EC3R 7LP</t>
  </si>
  <si>
    <t>UCPOP3686549</t>
  </si>
  <si>
    <t>Insurance Combined Liability &amp; claims handling</t>
  </si>
  <si>
    <t>Travelers</t>
  </si>
  <si>
    <t>63 London Road, Redhill, Surrey RH1 1NA</t>
  </si>
  <si>
    <t>01034343</t>
  </si>
  <si>
    <t>RBT-FIN/PH-ODR225</t>
  </si>
  <si>
    <t>Insurance Crime</t>
  </si>
  <si>
    <t>Insurance Crime (Fidelity Guarantee) excess layer</t>
  </si>
  <si>
    <t>RSA INSURANCE GROUP LIMITED</t>
  </si>
  <si>
    <t>20 Fenchurch Street, London, EC3M 3AU</t>
  </si>
  <si>
    <t>Insurance Fidelity Guarantee</t>
  </si>
  <si>
    <t>Insurance Crime (Fidelity Guarantee)</t>
  </si>
  <si>
    <t>Insurance Material Damage</t>
  </si>
  <si>
    <t>Property damage, Business Interruption, All Risks, Money &amp; Personal accident assault, Computer &amp; Contract works Insurance</t>
  </si>
  <si>
    <t xml:space="preserve">Protector </t>
  </si>
  <si>
    <t>Protector Insurance 7th Floor, 3 Hardman Street, Spinningfields Manchester M3 3HF</t>
  </si>
  <si>
    <t>FC033034</t>
  </si>
  <si>
    <t>IA001</t>
  </si>
  <si>
    <t>Insurance Motor</t>
  </si>
  <si>
    <t>Fleet Motor Insurance</t>
  </si>
  <si>
    <t>Insurance -Terrorism</t>
  </si>
  <si>
    <t>Insurance Terrorism</t>
  </si>
  <si>
    <t>Lloyds</t>
  </si>
  <si>
    <t>Suite 426 One Lime Street, London, EC3M 7DQ</t>
  </si>
  <si>
    <t>DN759580</t>
  </si>
  <si>
    <t>Interim Chief Accountant</t>
  </si>
  <si>
    <t>Temporary staffing contract for the role of Interim Chief Accountant</t>
  </si>
  <si>
    <t>Estimated £60,500</t>
  </si>
  <si>
    <t>Monthly basis</t>
  </si>
  <si>
    <t>FRAMEWORK AGREEMENT LGRP 1030</t>
  </si>
  <si>
    <t>Treasury Management Services</t>
  </si>
  <si>
    <t>Provision of Treasury Management Services</t>
  </si>
  <si>
    <t>Link Treasury Services Ltd</t>
  </si>
  <si>
    <t>6th Floor 65 Gresham Street, London, United Kingdom, EC2V 7NQ</t>
  </si>
  <si>
    <t>Option to extend with 3 months notice - rolling</t>
  </si>
  <si>
    <t>Option to extend rollover notice period of 3 months</t>
  </si>
  <si>
    <t>043432</t>
  </si>
  <si>
    <t>Provision of Procurement Services</t>
  </si>
  <si>
    <t>County Hall, Loughborough Road, West Bridgeford, Nottingham, NG2 7QP</t>
  </si>
  <si>
    <t>This has just been renewed for a furhter term</t>
  </si>
  <si>
    <t>RM1557.13</t>
  </si>
  <si>
    <t>Implementation, Access and Ongoing Support for Social Value Portal platform</t>
  </si>
  <si>
    <t>Access and Ongoing support for Social Value Portal</t>
  </si>
  <si>
    <t>Social Value Portal Limited</t>
  </si>
  <si>
    <t>Tintagel House, 92 Albert Embankment, London.  SE1 7TY</t>
  </si>
  <si>
    <t>Call off contract  is for the provision of services under Lot 2:  Cloud Software</t>
  </si>
  <si>
    <t>01917997</t>
  </si>
  <si>
    <t>option exercised to extend to June 30, 2027</t>
  </si>
  <si>
    <t>RM6202</t>
  </si>
  <si>
    <t>Tail Spend Solution</t>
  </si>
  <si>
    <t>Provision of a tail spend solution</t>
  </si>
  <si>
    <t>Mercateo UK Ltd (Unite EU)</t>
  </si>
  <si>
    <t>16 Great Queen Street London WC2B 5AH</t>
  </si>
  <si>
    <t>CCS framework RM6202</t>
  </si>
  <si>
    <t>TS24-29</t>
  </si>
  <si>
    <t>Corporate Clothing</t>
  </si>
  <si>
    <t>Supply of Corporate Clothing</t>
  </si>
  <si>
    <t>Hall-Fast Industrial Supplies Ltd</t>
  </si>
  <si>
    <t>7 Acorn Business Park, Commercial Gate Mansfield, NG181EX</t>
  </si>
  <si>
    <t>TS25 - 02</t>
  </si>
  <si>
    <t>Aids and Adaptations works</t>
  </si>
  <si>
    <t>Aids and Adaptations works to properties following referrals.</t>
  </si>
  <si>
    <t xml:space="preserve">Matthews &amp; Tannert Limited </t>
  </si>
  <si>
    <t>Bannerman House, 
Bannerman Road 
Kirkby-in-Ashfield 
Nottinghamshire 
NG17 8DU</t>
  </si>
  <si>
    <t>TS24 - 05</t>
  </si>
  <si>
    <t xml:space="preserve">Electrical and Structural Testing to Street Lighting to Various Locations Throughout the District of Ashfield, Nottinghamshire </t>
  </si>
  <si>
    <t>Electrical and Structural Testing to Street
 Lighting on Un-adopted land and garage sites</t>
  </si>
  <si>
    <t>Via East Midlands Ltd</t>
  </si>
  <si>
    <t xml:space="preserve">Bilsthorpe Highways Depot, Bilsthorpe Business Park, Eakring Road, Bilsthorpe, Newark NG22 8ST </t>
  </si>
  <si>
    <t>TS24-01</t>
  </si>
  <si>
    <t>Pre paint and Painting</t>
  </si>
  <si>
    <t>Pre paint and Painting to external domestic properties</t>
  </si>
  <si>
    <t>Alfred Bagnall &amp; Sons (East Midlands) Ltd</t>
  </si>
  <si>
    <t xml:space="preserve">6 Manor Lane, 
Shipley, 
West Yorkshire, 
BD18 3RD </t>
  </si>
  <si>
    <t>TS24-17</t>
  </si>
  <si>
    <t>Communal Area Cleaning Programme</t>
  </si>
  <si>
    <t>Communal Area Cleaning on a monthly basis</t>
  </si>
  <si>
    <t xml:space="preserve">Capital Services Group Ltd </t>
  </si>
  <si>
    <t>33 Chester Road West Deeside CH5 1SA</t>
  </si>
  <si>
    <t>TS25 - 01</t>
  </si>
  <si>
    <t xml:space="preserve">Out of Management Voids Repairs </t>
  </si>
  <si>
    <t xml:space="preserve">Voids/Empty Property Repairs </t>
  </si>
  <si>
    <t xml:space="preserve">Parkin Contractors Ltd </t>
  </si>
  <si>
    <t>Wayside House 20 Unwin Road Sutton in Ashfield NG17 4HN</t>
  </si>
  <si>
    <t>TS24-02</t>
  </si>
  <si>
    <t xml:space="preserve">Communal Area Health &amp; Safety Check / Service </t>
  </si>
  <si>
    <t>Communal Area Health &amp; Safety Check /
 Service to various Council owned Properties throughout the District of Ashfield, Nottinghamshire</t>
  </si>
  <si>
    <t xml:space="preserve">Aaron Services Ltd </t>
  </si>
  <si>
    <t xml:space="preserve">1st Floor Suite 4, Chatsworth House, Prime Business centre, Raynesway Derby, Derbyshire DE21 7SR </t>
  </si>
  <si>
    <t>Yes</t>
  </si>
  <si>
    <t>NOTTSCC001-DN724864-73474312</t>
  </si>
  <si>
    <t>Idox Cloud Planning</t>
  </si>
  <si>
    <t>Cloud software for core planning functions  including pre-applications, enforcement, and appeals.</t>
  </si>
  <si>
    <t xml:space="preserve">Idox Software Ltd </t>
  </si>
  <si>
    <t>2nd floor, 1310 Waterside, Arlington Business Park, Theale, Berkshire, RG7 4SA</t>
  </si>
  <si>
    <t>BDC/PB/ES/2014/0128</t>
  </si>
  <si>
    <t>Council Tax Billing</t>
  </si>
  <si>
    <t>DSI Billing Services</t>
  </si>
  <si>
    <t>Evolution House, Choats Road, Dagenham, Essex, RM9 6BF</t>
  </si>
  <si>
    <t>01.12.2021</t>
  </si>
  <si>
    <t>2 years</t>
  </si>
  <si>
    <t>ADC Security Services</t>
  </si>
  <si>
    <t>Resources and Business Transformation (Customer Experience)</t>
  </si>
  <si>
    <t>Security Services - static guard</t>
  </si>
  <si>
    <t>MPD FM Limited</t>
  </si>
  <si>
    <t>Unit 20 Dagenham Business Park, 123 Rainham Road North, DAGENHAM, RM10 7FD</t>
  </si>
  <si>
    <t>04632279</t>
  </si>
  <si>
    <t>No further options to extend</t>
  </si>
  <si>
    <t>0P-HOP-mp-odr054</t>
  </si>
  <si>
    <t>Drainage Clearance, Repairs and CCTV Inspections</t>
  </si>
  <si>
    <t xml:space="preserve">Responsive &amp; Voids Maintenance </t>
  </si>
  <si>
    <t>Lanes Group PLC</t>
  </si>
  <si>
    <t>C/O Elements Ring Road, Lower Wortley, Leeds, West Yourshire, UK LS12 6AB</t>
  </si>
  <si>
    <t>DN750965</t>
  </si>
  <si>
    <t>Development of Affordable housing at Hardwick Lane</t>
  </si>
  <si>
    <t>40 new affordable homes</t>
  </si>
  <si>
    <t>Lindum</t>
  </si>
  <si>
    <t>BMS Station Road Lincoln LN6 3QX</t>
  </si>
  <si>
    <t>Direct award from framework</t>
  </si>
  <si>
    <t>TSM2025/2026</t>
  </si>
  <si>
    <t>Provision of 2025/27 Tenant Satisfaction Measures tenant perception survey</t>
  </si>
  <si>
    <t>Housing Management</t>
  </si>
  <si>
    <t xml:space="preserve">Conducting and analysis of the tenant perception survey associated with the 2025/27 Tenant Satisfaction Measures collection </t>
  </si>
  <si>
    <t>Acuity Research &amp; Practice Limited</t>
  </si>
  <si>
    <t>35 Mount Pleasant, Bishops Tawton, Barnstaple, EX32 0AQ</t>
  </si>
  <si>
    <t>None</t>
  </si>
  <si>
    <t>AVC689653782</t>
  </si>
  <si>
    <t>Salary Sacrifice Additional Voluntary Contributions</t>
  </si>
  <si>
    <t>Human Resources</t>
  </si>
  <si>
    <t>Salary Sacrifice AVC’s</t>
  </si>
  <si>
    <t xml:space="preserve">My Money Matters, AVC Wise Limited </t>
  </si>
  <si>
    <t xml:space="preserve">5 Margaret Road, Romford, Essex, RM2 5SH </t>
  </si>
  <si>
    <t>7% of the employees AVC contributions</t>
  </si>
  <si>
    <t>2 x 1 year</t>
  </si>
  <si>
    <t>DN695244</t>
  </si>
  <si>
    <t>Skip Hire and Waste Disposal</t>
  </si>
  <si>
    <t>Supply, Delivery, Collection and Waste Disposal</t>
  </si>
  <si>
    <t>AB Waste Disposal Ltd</t>
  </si>
  <si>
    <t>ADKINS HOUSE, RAYMOND WAY, OLD MILL LANE IND ESTATE, MANSFIELD WOODHOUSE, NOTTS, NG199BG</t>
  </si>
  <si>
    <t>ASDC0072-23-41</t>
  </si>
  <si>
    <t>Supply of General Building and Timber Materials</t>
  </si>
  <si>
    <t>General Building and Timber Materials</t>
  </si>
  <si>
    <t>Huws Gray Ltd</t>
  </si>
  <si>
    <t>Industrial Estate, Llangefni, Anglesey, LL77 7JA</t>
  </si>
  <si>
    <t xml:space="preserve">Call Off From Framework Agreement </t>
  </si>
  <si>
    <t>EEM Framework - Mini Competition 
Agreement Reference: 00072-23-41</t>
  </si>
  <si>
    <t>ASDC0072-23-42</t>
  </si>
  <si>
    <t>Supply of Ironmongery and Fittings</t>
  </si>
  <si>
    <t>Ironmonger and Fittings materials</t>
  </si>
  <si>
    <t>EEM Framework - Mini Competition
 Agreement reference: 0072-23-42</t>
  </si>
  <si>
    <t>ASDC0072-23-39</t>
  </si>
  <si>
    <t>Supply of Electrical Materials</t>
  </si>
  <si>
    <t>Electrical Materials</t>
  </si>
  <si>
    <t>Rexel UK Ltd</t>
  </si>
  <si>
    <t>Eagle Court 2, Hatchford Brook, Hatchford Way, Sheldon, Birmingham, B26 3RZ</t>
  </si>
  <si>
    <t>00434724</t>
  </si>
  <si>
    <t>EEM Framework - Mini Competition 
Agreement reference: EEM0072</t>
  </si>
  <si>
    <t>DN782700</t>
  </si>
  <si>
    <t>Supply of Plumbing and Heating Materials</t>
  </si>
  <si>
    <t>Plumbing and heating materials</t>
  </si>
  <si>
    <t>City Plumbing Supplies Holding Ltd</t>
  </si>
  <si>
    <t>Highbourne House
Eldon Way
Crick
Northhampton
NN67SL</t>
  </si>
  <si>
    <t>02489546</t>
  </si>
  <si>
    <t>EEM Framework - Mini Competition
 Agreement Reference:EEM 0072</t>
  </si>
  <si>
    <t>ASDC0072-25-112</t>
  </si>
  <si>
    <t>Supply of specialist materials</t>
  </si>
  <si>
    <t>Supply of specialist materials (shower pumps)</t>
  </si>
  <si>
    <t>AKW MEDI-CARE Limited</t>
  </si>
  <si>
    <t>Unit 404 Pointon Way, Hampton, Lovett, Droitwich Spa, Worcestershire, WR9 0LR</t>
  </si>
  <si>
    <t>Direct Award via EEM Framework EEM0072</t>
  </si>
  <si>
    <t xml:space="preserve">Forest Farm Tree Services </t>
  </si>
  <si>
    <t>OC319950</t>
  </si>
  <si>
    <t>TS25 - 12</t>
  </si>
  <si>
    <t>Service, Maintenance and Cleaning of Bin Chutes to Darlison Court, Hucknall, Nottinghamshire, NG15 7DR</t>
  </si>
  <si>
    <t xml:space="preserve">Service, Maintenance and Cleaning of Bin Chutes to Darlison Court, Hucknall, Nottinghamshire, NG15 7DR </t>
  </si>
  <si>
    <t xml:space="preserve">Hardall International </t>
  </si>
  <si>
    <t>Hardall House Lunun Close Dunstable LU5 4PN</t>
  </si>
  <si>
    <t>RM6261</t>
  </si>
  <si>
    <t>Mobile Voice &amp; Data</t>
  </si>
  <si>
    <t>Transformation - ICT</t>
  </si>
  <si>
    <t xml:space="preserve">The purchase of 390 new SIMs for the authority’s mobile telephony fleet at a quoted annual cost of £6,700 throughout a 36-month call-off period. </t>
  </si>
  <si>
    <t xml:space="preserve">Virgin Media Business Limited </t>
  </si>
  <si>
    <t>500 Brook Drive, Reading, RG2 6UU</t>
  </si>
  <si>
    <t xml:space="preserve"> Framework</t>
  </si>
  <si>
    <t xml:space="preserve">CCS Framework call off  </t>
  </si>
  <si>
    <t>ICT 2025</t>
  </si>
  <si>
    <t>House on the Hill ITSM</t>
  </si>
  <si>
    <t xml:space="preserve">SaaS ITSM system used by ICT for service desk, asset &amp; problem management </t>
  </si>
  <si>
    <t>House on the Hill Software Ltd</t>
  </si>
  <si>
    <t>127 Stockport Road, Greater Manchester, UK, SK6 6AF</t>
  </si>
  <si>
    <t>SPF11 (DES2)</t>
  </si>
  <si>
    <t>SPF11 (DES2) – Central Walk Design &amp; Cost Consultant RIBA S3-6 Services</t>
  </si>
  <si>
    <t>Multi-disciplinary team to develop RIBA stage 3 &amp; 4 Planning &amp; Tender Packs through to stage 5-6 Completion on site</t>
  </si>
  <si>
    <t xml:space="preserve">Pulse Associates Ltd Trading as Pulse Consult </t>
  </si>
  <si>
    <t xml:space="preserve">The Birkin Building, Ground Floor Ten Broadway, Nottingham, England, NG1 1PS </t>
  </si>
  <si>
    <t>ESPO Direct Award Call Off Framework. Increase from £60,771 to  £66,686 which is an increase of 9.1%</t>
  </si>
  <si>
    <t>NOTTSCC001-DN796918-67886978</t>
  </si>
  <si>
    <t>Service Manager Commercial Development</t>
  </si>
  <si>
    <t>Transformation</t>
  </si>
  <si>
    <t>Temporary staff placement for the position of Service Manager Commercial Development</t>
  </si>
  <si>
    <t>6th Floor, Waterfront House, 35 Station St, Nottingham NG2 3DQ</t>
  </si>
  <si>
    <t>DN797260</t>
  </si>
  <si>
    <t>Maintenance for FME Form</t>
  </si>
  <si>
    <t xml:space="preserve">Maintenance &amp; Technical Support for licence serial #AH48-4JXX-22U4 for 01/02/2026 - 31/01/2027 Co-termed Maintenance &amp; Technical Support for Serial #HD9F-N37P-23WB for 01/02/2026 - 31/01/2027 </t>
  </si>
  <si>
    <t xml:space="preserve">1Spatial Group Limited </t>
  </si>
  <si>
    <t xml:space="preserve">Unit F7, Stirling House, Cambridge Innovation Park, Denny End Road, Waterbeach Cambridge CB25 9PB </t>
  </si>
  <si>
    <t>G-Cloud 14 Framework Agreement
 (RM1557.14)</t>
  </si>
  <si>
    <t>NOTTSCC001-DN802982-36263706</t>
  </si>
  <si>
    <t>Ashfield Depot Build</t>
  </si>
  <si>
    <t>Refurbishment works to Northern Depot Sutton in Ashfield</t>
  </si>
  <si>
    <t>Station Road, North Hykeham, Lincoln, Lincolnshire, LN6 3QX</t>
  </si>
  <si>
    <t>TS25-24</t>
  </si>
  <si>
    <t>Void Cleans Only</t>
  </si>
  <si>
    <t>To carry out the cleaning of void properties across the district</t>
  </si>
  <si>
    <t>Unit 4 Taylor Lane, Loscoe, Heanor, Derbyshire, DE75 7TA</t>
  </si>
  <si>
    <t>Yes - 1 Year</t>
  </si>
  <si>
    <t>TS25-28</t>
  </si>
  <si>
    <t>Void Clears Olnly</t>
  </si>
  <si>
    <t>To carry out the clearing of void properties across the district</t>
  </si>
  <si>
    <t>AB Environmental Solutions Ltd</t>
  </si>
  <si>
    <t>Adkins House, Raymond Way, Mill Way, Old Mill Lane Industrial Estate, Mansfield Woodhouse, Nottinghamshire, NG19 9BG</t>
  </si>
  <si>
    <t>TS25-26</t>
  </si>
  <si>
    <t>Wetroom Flooring</t>
  </si>
  <si>
    <t>To replace./repair wet room flooring across the district</t>
  </si>
  <si>
    <t>Gelder Group Limited</t>
  </si>
  <si>
    <t>Head Office Tillbridge Lane Sturton By Stow Lincoln. LN1 2DS</t>
  </si>
  <si>
    <t>1261GF</t>
  </si>
  <si>
    <t>Mechanical and Electrical Equipment Maintenance Services (2026-2029)</t>
  </si>
  <si>
    <t>Provision of planned preventative maintenance works and Emergency callout services (Reactive repairs) for M&amp;E equipment installed at various non-domestic sites owned or leased by the Authority.</t>
  </si>
  <si>
    <t>Sureserve Compliance
 Central Limited,Unit,</t>
  </si>
  <si>
    <t>5 - 6 Boudicca Road, Suffolk Central
 Business Park, Stowmarket, Suffolk IP14 1WF</t>
  </si>
  <si>
    <t>009PSDS3b</t>
  </si>
  <si>
    <t>Technical Advisor Services</t>
  </si>
  <si>
    <t>To provide specific technical advise to ADC and Kinver business solutions in their role of contract administrators project managers and cost consultants for phase 2 of the PSDS project</t>
  </si>
  <si>
    <t>FMG Consulting Ltd</t>
  </si>
  <si>
    <t>Market Street, Congleton, CW12 1ET</t>
  </si>
  <si>
    <t>31/11/2026</t>
  </si>
  <si>
    <t>07309324</t>
  </si>
  <si>
    <t>1265GF</t>
  </si>
  <si>
    <t xml:space="preserve">Provision of Cash in Transit (CIT) and Associated Services </t>
  </si>
  <si>
    <t xml:space="preserve">Secure collection and storage of money collected, processing/consolidation and accurate recording of the collected amount, and onward delivery to the designated facility. </t>
  </si>
  <si>
    <t>Kings Armoured Security
 Services Ltd</t>
  </si>
  <si>
    <t>24 The Parker Centre, Mansfield Road,
 Derby. DE21 4SZ</t>
  </si>
  <si>
    <t xml:space="preserve">To replace./repair wet room flooring across the district </t>
  </si>
  <si>
    <t xml:space="preserve">Tillbridge Lane Sturton By Stow Lincoln. LN1 2DS </t>
  </si>
  <si>
    <t xml:space="preserve">To carry out the clearing of void properties across the district </t>
  </si>
  <si>
    <t xml:space="preserve">Adkins House, Raymond Way, Mill Way, Old Mill Lane Industrial Estate, Mansfield Woodhouse, Nottinghamshire, NG19 9BG </t>
  </si>
  <si>
    <t xml:space="preserve">To carry out the cleaning of void properties across the district </t>
  </si>
  <si>
    <t>Excel Cleaning Solutions Ltd</t>
  </si>
  <si>
    <t xml:space="preserve">Unit 4 Taylor Lane, Loscoe, Heanor, Derbyshire, DE75 7TA </t>
  </si>
  <si>
    <t>NOTTSCC001-DN796318-82747201</t>
  </si>
  <si>
    <t>Boiler Installation (Planned Replacements And Ad-Hoc)</t>
  </si>
  <si>
    <t>Contractor to undertake the installation of Boilers on a Planned basis and ad-hoc basis based on the specification of works, all sites are owned by Ashfield District Council.</t>
  </si>
  <si>
    <t>Matthews and Tannert Ltd</t>
  </si>
  <si>
    <t>Bannerman Rd, Kirkby in Ashfield, Nottingham NG17 8DU</t>
  </si>
  <si>
    <t>Place</t>
  </si>
  <si>
    <t>TS26 - 01</t>
  </si>
  <si>
    <t>General Building Contract</t>
  </si>
  <si>
    <t>To carry out Planned and Responsive building works to domestic properties owned by Ashfield District Council (ADC). These services are likely to include path, paved and tarmac repairs, soffit, fascia and guttering, render &amp; pointing, fencing and roofing to domestic properties, outbuildings and garage blocks. The quantities contained in the Schedule of Rates section of this document are provided as provisional quantities only and do not relate to any specific property.</t>
  </si>
  <si>
    <t xml:space="preserve">Parkin Contractors Limited </t>
  </si>
  <si>
    <t>Annual review</t>
  </si>
  <si>
    <t>shared service arrangement and annual uplift of approx 4% to cost</t>
  </si>
  <si>
    <t>DN794051</t>
  </si>
  <si>
    <t>Ideagen Risk Management - Pentana</t>
  </si>
  <si>
    <t>Ideagen Risk Management / IdeagenRisk Management - SaaS - SiteLicense 3 Modules</t>
  </si>
  <si>
    <t xml:space="preserve">Ideagen Technology Ltd </t>
  </si>
  <si>
    <t>One Mere Way Ruddington Nottingham NG11 6JS</t>
  </si>
  <si>
    <t>G-Cloud 14 Call Off Contract
 (RM1557.14)</t>
  </si>
  <si>
    <t>TS25 - 21</t>
  </si>
  <si>
    <t>Front and Rear Door Installation</t>
  </si>
  <si>
    <t>Supply and installation of front and rear doors</t>
  </si>
  <si>
    <t xml:space="preserve">Airfire Control Ltd </t>
  </si>
  <si>
    <t>Unit 1A Midland Ct Midland Way Barlborough Chesterfiekd S43 4UL</t>
  </si>
  <si>
    <t>DN803818</t>
  </si>
  <si>
    <t>Provision of Lift Maintenance Services</t>
  </si>
  <si>
    <t>The provision of lift maintenance services at various domestic and non-domestic sites owned or leased by the Authority.</t>
  </si>
  <si>
    <t>Morris Vermaport Ltd</t>
  </si>
  <si>
    <t>M V House, 14 Vickery Way, Chetwynd Business Park, Chilwell, Nottingham. NG9 6RY</t>
  </si>
  <si>
    <t>Quote</t>
  </si>
  <si>
    <t>1259GF</t>
  </si>
  <si>
    <t>Provision of Kitchen Extract Ducting Cleaning
 &amp; Associated Services</t>
  </si>
  <si>
    <t>The provision of kitchen extract ducting 
cleaning and associated services, at various non-domestic sites owned or leased by the Authority</t>
  </si>
  <si>
    <t>39 Moorbridge Road, Bingham. 
NG13 8GG</t>
  </si>
  <si>
    <t>DN809017-53684534</t>
  </si>
  <si>
    <t>Emerging Leadership apprenticeship program</t>
  </si>
  <si>
    <t>Governance</t>
  </si>
  <si>
    <t>Solace</t>
  </si>
  <si>
    <t>THE SOCIETY OF LOCAL AUTHORITY CHIEF EXECUTIVES AND SENIOR MANAGERS (SOLACE GROUP) LTD</t>
  </si>
  <si>
    <t>YPO framework  YPO1086</t>
  </si>
  <si>
    <t>DN813022</t>
  </si>
  <si>
    <t>Contracts Administrator Role</t>
  </si>
  <si>
    <t>Recruitment of an interim position for the role of contracts administrator</t>
  </si>
  <si>
    <t>Sellick Partnerships Ltd</t>
  </si>
  <si>
    <t>The Tootal Buildings Broadhurst House, 56 Oxford Street, Manchester, England, M1 6EU</t>
  </si>
  <si>
    <t>ESPO Strategic HR Services framework terminated early as occupant has left</t>
  </si>
  <si>
    <t>DN67818</t>
  </si>
  <si>
    <t>Door Maintenance Services 2023-2026 (Roller Shutters, Swing, Electronic Doors and Room Partitions)</t>
  </si>
  <si>
    <t>Roller Shutter/automatic door maintenance</t>
  </si>
  <si>
    <t>ADC/JPF Systems Ltd</t>
  </si>
  <si>
    <t>Units 1 &amp; 2 Apex Court, Bassendale Road, Bromborough CH62 3RE</t>
  </si>
  <si>
    <t>31/08/2026</t>
  </si>
  <si>
    <t>03359561</t>
  </si>
  <si>
    <t xml:space="preserve">Active </t>
  </si>
  <si>
    <t>CPU 5342</t>
  </si>
  <si>
    <t>Financial Management System</t>
  </si>
  <si>
    <t>Provision of a Corporate Finance System - description of modules delivered at Annexure A to the service order form.</t>
  </si>
  <si>
    <t>05234413</t>
  </si>
  <si>
    <t>Awarded</t>
  </si>
  <si>
    <t>TS23-15</t>
  </si>
  <si>
    <t>Domestic PH&amp;SC / Service</t>
  </si>
  <si>
    <t xml:space="preserve">To carry out the Domestic Property Health &amp; Safety Check / Service (PH&amp;SC/S) programme to domestic properties owned by ADC. </t>
  </si>
  <si>
    <t xml:space="preserve">Concorde BGW Group </t>
  </si>
  <si>
    <t>Palmer Street
Hyde Park
Doncaster</t>
  </si>
  <si>
    <t>tender</t>
  </si>
  <si>
    <t>NOTTSCC001-DN749732-03753695</t>
  </si>
  <si>
    <t>Animal Licensing Specialist</t>
  </si>
  <si>
    <t>Environmental Health</t>
  </si>
  <si>
    <t>Recruitment of a part time Animal Licensing Specialist for Ashfield District Council</t>
  </si>
  <si>
    <t>The Oyster Partnership Limited</t>
  </si>
  <si>
    <t>2nd Floor, 64 North Row, Mayfair, London. W1K 7DA</t>
  </si>
  <si>
    <t>Extended</t>
  </si>
  <si>
    <t>Westlaw/Practical Law  online research</t>
  </si>
  <si>
    <t>Professional reference and research</t>
  </si>
  <si>
    <t xml:space="preserve">Thomson Reuters Professional (UK) Limited </t>
  </si>
  <si>
    <t>Po Box 1633, Cheriton House, North Way, Andover, Hampshire SP10 5BE</t>
  </si>
  <si>
    <t>Year 1£13,982; Year 2£14,681 and Year 3£15,415</t>
  </si>
  <si>
    <t>01679046</t>
  </si>
  <si>
    <t>5 Ballards Lane London N3 1XW</t>
  </si>
  <si>
    <t>Project Management Training</t>
  </si>
  <si>
    <t>Neighbourhoods, Operations</t>
  </si>
  <si>
    <t xml:space="preserve">Project Management Training </t>
  </si>
  <si>
    <t>The Knowledge Academy  Limited</t>
  </si>
  <si>
    <t>Reflex, Cain Road Bracknell RG12 1HL</t>
  </si>
  <si>
    <t>NOTTSCC001-DN804305-59953634</t>
  </si>
  <si>
    <t xml:space="preserve">Purchase 1 x Food Waste Vehicle </t>
  </si>
  <si>
    <t>Purchase of 1 x Orus 6 7.5T Food Waste Vehicle via Notts Consortium Framework CPU4259 Nottingham City &amp; Denis Eagle-T/A Terberg Matec UK</t>
  </si>
  <si>
    <t xml:space="preserve">Dennis Eagle / Trading as Terberg Matec </t>
  </si>
  <si>
    <t>Unit 50, Melford Court, Hardwick Grange, Woolston, Warrington, Cheshire WA1 4RZ</t>
  </si>
  <si>
    <t>via Notts Consortium Framework CPU4259</t>
  </si>
  <si>
    <t xml:space="preserve">NOTTSCC001-DN804255-81771399 </t>
  </si>
  <si>
    <t>Purchase Three Refuse Collection Vehicles</t>
  </si>
  <si>
    <t>1 x 32T Olympus 27W 8x4 Rear Steer RCV As per Specification 2x 26T Olympus 19N 6x2N Rear Steer RCV As per specification</t>
  </si>
  <si>
    <t xml:space="preserve">Dennis Eagle T/A Terberg Matec UK </t>
  </si>
  <si>
    <t xml:space="preserve">Heathcote Way,Heathcote Ind Estate Warwick Warwickshire CV34 6TE </t>
  </si>
  <si>
    <t xml:space="preserve">Framework Agreement Ref No CPU4259 Nottingham City &amp; Denis Eagle-T/A Terberg Matec UK Call Off </t>
  </si>
  <si>
    <t>ADC1008605</t>
  </si>
  <si>
    <t>2026/27 Rent letters</t>
  </si>
  <si>
    <t>Printing, packing and posting 2026/27 Rent letters</t>
  </si>
  <si>
    <t>Mail and Print</t>
  </si>
  <si>
    <t>Berwick Hill Dairy, Berwick St Leonard, Sailisbury, SP3 5SN</t>
  </si>
  <si>
    <t>ocds-h6vhtk-068849</t>
  </si>
  <si>
    <t>Unit C, Taylor Lane, Loscoe, Derbyshire. DE75 7TA.</t>
  </si>
  <si>
    <t>1264GF</t>
  </si>
  <si>
    <t>Lift Maintenance Services (2026-2029)</t>
  </si>
  <si>
    <t>The service to be provided includes the inspection, testing, maintenance, and servicing of the mechanical, hydraulic, and electrical equipment comprising passenger / goods lifts installed at various domestic and non-domestic sites owned or leased by Ashfield District Council</t>
  </si>
  <si>
    <t>TBD</t>
  </si>
  <si>
    <t>Procurement via Notts County Council DPS</t>
  </si>
  <si>
    <t>In Procurement</t>
  </si>
  <si>
    <t>1257HRA</t>
  </si>
  <si>
    <t>Housing Stock Investment Model (30 Years) and Validation Surveys</t>
  </si>
  <si>
    <t>To prepare a comprehensive investment plan for the Council's housing stock, ensuring compliance with the Decent Homes Standard and other relevant statutory requirements.</t>
  </si>
  <si>
    <t>Expression of interest via ESPO framework</t>
  </si>
  <si>
    <t>1270GF</t>
  </si>
  <si>
    <t>Legionella Monitoring &amp; Maintenance Services (2026-2028)</t>
  </si>
  <si>
    <t>Legionella Monitoring and Maintenance Services, and Legionella Risk Assessments at various domestic and non-domestic sites owned or leased by the Authority, including cleaning, disinfecting and chlorination of domestic dwellings.</t>
  </si>
  <si>
    <t>NCC will be liaising with EEM to carry out a mini competition for this procurement.</t>
  </si>
  <si>
    <t>Albert Street Play Area</t>
  </si>
  <si>
    <t>Landscape Improvement Works (JCLI Contract) including: Site Clearance Hard works and play equipment installation Softworks</t>
  </si>
  <si>
    <t>SPF08</t>
  </si>
  <si>
    <t>NOTTSCC001-DN811316-31764662</t>
  </si>
  <si>
    <t>Recruitment partner for corporate resource director - Ashfield District Council</t>
  </si>
  <si>
    <t>Recruitment partner for corporate resources director and 151 officer - Ashfield District council. Awarded through CCS RM6277</t>
  </si>
  <si>
    <t>6th Floor Waterfront House, 35 Station Street, Nottingham. NG2 3DQ</t>
  </si>
  <si>
    <t>DN809888</t>
  </si>
  <si>
    <t>Team Sigma - Utility Bill Checking System</t>
  </si>
  <si>
    <t>Sigma (Core system) This fee is based on up to 2000 Data Points, 1 Advanced Users and 3 Express Users, and covers license, maintenance and support and hosting of the Software (as described in the Notes below). Utility Bill Validation</t>
  </si>
  <si>
    <t xml:space="preserve">TEAM (Energy Auditing Agency Ltd) </t>
  </si>
  <si>
    <t xml:space="preserve">Radian Court Knowlhill Milton Keynes MK5 8PJ
</t>
  </si>
  <si>
    <t>PC-2025-TF17-03</t>
  </si>
  <si>
    <t>Appointment of NonSuch Studios for artwork at North Kirkby Gateway</t>
  </si>
  <si>
    <t xml:space="preserve">To deliver a mural project on Ellis Street at North Kirkby Gateway </t>
  </si>
  <si>
    <t>TS26 - 05</t>
  </si>
  <si>
    <t>Tree Maintenance To Various Properties Throughout the District of Ashfield, Nottinghamshire</t>
  </si>
  <si>
    <t xml:space="preserve">One Contractor to carry out and undertake works relating to tree and hedge maintenance to Council and Privately owned properties, as well as areas of un-adopted land throughout the District of Ashfield, Nottinghamshire. </t>
  </si>
  <si>
    <t xml:space="preserve">102 Kirkby Road Sutton-in-Ashfield NG17 1GH </t>
  </si>
  <si>
    <t>Via NCC DPS</t>
  </si>
  <si>
    <t>ADC/Ken/01</t>
  </si>
  <si>
    <t>Provision of kennelling services for stray dogs</t>
  </si>
  <si>
    <t xml:space="preserve">Carlton Forest Boarding
 Kennels </t>
  </si>
  <si>
    <t>Glebe House, Blyth Road, Worksop, Nottinghamshire, S81 0TP</t>
  </si>
  <si>
    <t>est £18,000</t>
  </si>
  <si>
    <t>est £54,000</t>
  </si>
  <si>
    <t>est £64800.00</t>
  </si>
  <si>
    <t>2x1 year extensions</t>
  </si>
  <si>
    <t>SPF11 (CONS)</t>
  </si>
  <si>
    <t xml:space="preserve">SPF11 (CONS) - Hucknall Central Walk - Construction Contract (D&amp;B) </t>
  </si>
  <si>
    <t>Construction of public realm enhancements - Central Walk Only</t>
  </si>
  <si>
    <t>NT Killingley Ltd</t>
  </si>
  <si>
    <t>Old Manor Park, Mansfield Road, Chesterfield, S425DQ</t>
  </si>
  <si>
    <t>TS25 - 32</t>
  </si>
  <si>
    <t xml:space="preserve">Roofing Replacements </t>
  </si>
  <si>
    <t>To undertake the supply and installation of Planned and Ad-Hoc roofing replacements to various properties owned by Ashfield District Council (ADC).</t>
  </si>
  <si>
    <t>Via Notts DPS</t>
  </si>
  <si>
    <t>TS26-09</t>
  </si>
  <si>
    <t>Supply of Door Accessories and Specialist Joinery Materials</t>
  </si>
  <si>
    <t>supply of door accessories and specialist joinery material (ad-hoc direct supply purchases as required by the repairs and maintenance services)</t>
  </si>
  <si>
    <t>Edward Metal Windows Ltd</t>
  </si>
  <si>
    <t>Unit 1, 172 Nuncargate Road, Kirkby-In-Ashfield, Nottinghamshire, NG17 9AE</t>
  </si>
  <si>
    <t>No extension</t>
  </si>
  <si>
    <t>06939622</t>
  </si>
  <si>
    <t>Terberg R-10915/A/1</t>
  </si>
  <si>
    <t xml:space="preserve">Purchase 6 Food Waste Vehicles </t>
  </si>
  <si>
    <t>Purchase 6 Food Waste Vehicles for the collection of Food Waste in 2027 as part of the Simpler Recycling Programme</t>
  </si>
  <si>
    <t xml:space="preserve">Terberg Matec UK </t>
  </si>
  <si>
    <t>Highgrounds Rd, Highgrounds Ind Estate Worksop,Nottinghamshire ,S803AT</t>
  </si>
  <si>
    <t>03794455</t>
  </si>
  <si>
    <t>One off purchase (UK Framework Agreement Ref No CPU4259 Provision Of Refuse Collection Vehicles )</t>
  </si>
  <si>
    <t>TS26 - 02</t>
  </si>
  <si>
    <t xml:space="preserve">Supply and Installation of Double-Glazed Units, </t>
  </si>
  <si>
    <t xml:space="preserve">Cash &amp; Carry Windows </t>
  </si>
  <si>
    <t>Bridge House Hermitage Lane Mansfield Notts NG18 5HB</t>
  </si>
  <si>
    <t>Legionella Monitoring &amp; Maintenance
 Services (2026-2028)</t>
  </si>
  <si>
    <t>1273GF</t>
  </si>
  <si>
    <t>Door Maintenance Services (2026-2029)</t>
  </si>
  <si>
    <t>Inspection, maintenance, and servicing of various mechanical and electrical equipment comprising roller shutter doors, electronic doors, swing doors, and room dividers / partitions, including all associated repairs and Emergency call-out services.</t>
  </si>
  <si>
    <t>1272GF</t>
  </si>
  <si>
    <t>Firefighting Equipment Maintenance Services (2026 - 2029)</t>
  </si>
  <si>
    <t xml:space="preserve">Annual maintenance (inspection and servicing) of firefighting equipment installed at various domestic and non-domestic sites owned or leased by Ashfield District Council, including emergency call-outs </t>
  </si>
  <si>
    <t>NOTTSCC001-
DN819378-90490348</t>
  </si>
  <si>
    <t>Project Lead for the Automated Distribution
 Manufacturing Centre Project</t>
  </si>
  <si>
    <t>Project Lead for the Automated Distribution Manufacturing Centre Project- Ashfield District Council</t>
  </si>
  <si>
    <t xml:space="preserve">Reed Talent Solutions T/A Consultancy+, </t>
  </si>
  <si>
    <t>Academy Court, 94 Chancery Lane, London, United Kingdom, WC2A 1DT</t>
  </si>
  <si>
    <t>Awarded through YPO 1140</t>
  </si>
  <si>
    <t>6903140</t>
  </si>
  <si>
    <t>Reed Talent Solutions T/A Consultancy+,</t>
  </si>
  <si>
    <t>Provision of programme management support to assist the regeneration team with the coordinating planning, governance and delivery of regeneration projects</t>
  </si>
  <si>
    <t>Regeneration Programme Management
 for Ashfield District Council</t>
  </si>
  <si>
    <t>NOTTSCC001-
DN819373-17779583</t>
  </si>
  <si>
    <t>NOTTSCC001-
DN817528-74505190</t>
  </si>
  <si>
    <t>Data and Insights for Business and AI Powered
 Productivity Level 3 Apprenticeship Programme</t>
  </si>
  <si>
    <t>Data and Insights for Business and AI Powered Productivity Level 3 Apprenticeship Programme for 10 employees at Ashfield District Council</t>
  </si>
  <si>
    <t>Multiverse Group Limited</t>
  </si>
  <si>
    <t>2 Eastbourne Terrace, 5th and 6th Floors, London. W2 6LG</t>
  </si>
  <si>
    <t>10027474</t>
  </si>
  <si>
    <t>Awarded through YPO 1086</t>
  </si>
  <si>
    <t>PC-2025-TF17-01</t>
  </si>
  <si>
    <t>North Kirkby Gateway PCSA appointment</t>
  </si>
  <si>
    <t>Pre-Construction Services Agreement for the North Kirkby Gateway Project</t>
  </si>
  <si>
    <t>RG Carter Cambridge Ltd</t>
  </si>
  <si>
    <t>9-11 Drayton High Road, Drayton, Norwich, Norfolk, NR8 6AH</t>
  </si>
  <si>
    <t xml:space="preserve">The Supply and Installation of Double-Glazed Units, PVCu Windows, French Balcony Doors &amp; the Installation of Composite Doors to Various Properties Throughout the District of Ashfield, Nottinghamshire </t>
  </si>
  <si>
    <t>16/082025</t>
  </si>
  <si>
    <t>CCOW24A09</t>
  </si>
  <si>
    <t xml:space="preserve">Water, Wastewater and Ancillary Services </t>
  </si>
  <si>
    <t xml:space="preserve">Waterplus Ltd </t>
  </si>
  <si>
    <t>Prospect House Gordon Banks Drive Trentham Lakes Stoke On Trent Staffordshire ST4 4TW</t>
  </si>
  <si>
    <t xml:space="preserve">ADC1010339 </t>
  </si>
  <si>
    <t>Kingsmill Reservoir Water Quality Buoy - Service
 and maintenance agreement</t>
  </si>
  <si>
    <t xml:space="preserve">3-year service level agreement with Xylem Water Solutions for UK for the ongoing maintenance and servicing of the Council’s existing Water Quality Testing Equipment at Kingsmill Reservoir, with an optional 2-year extension. This agreement will ensure the equipment remains fully operational, supports accurate water quality monitoring, and maximizes the longevity and value of the investment. </t>
  </si>
  <si>
    <t xml:space="preserve">Xylem Water Solutions UK Ltd </t>
  </si>
  <si>
    <t>Private Road No.1 Colwick Nottingham NG4 2AN</t>
  </si>
  <si>
    <t>RCPK25_02 (DRNG)</t>
  </si>
  <si>
    <t>Kingsway Park SW Drainage P1</t>
  </si>
  <si>
    <t>Undertake Phase 1 (of 4) Data Review and Preliminary Appraisal of the surface water drainage at Kingsway Park, Kirkby as BWB Quote (incl. T&amp;Cs) ref 266520_20260122 revision P02 dated 6/3/2026. Other phases will be instructed as required.</t>
  </si>
  <si>
    <t>BWB Consulting</t>
  </si>
  <si>
    <t>5th Floor, Waterfront House Station Street, Nottingham, Notts, NG2 3DQ</t>
  </si>
  <si>
    <t>PS-EDVREG-ODR74</t>
  </si>
  <si>
    <t>Provision of Specialist Support to Businesses and Enterprises Contract</t>
  </si>
  <si>
    <t xml:space="preserve">The commission is to provide in-person specialist advisory support to established micro, small and medium sized enterprises located in Kirkby-in-Ashfield. </t>
  </si>
  <si>
    <t>Training Course Broker Ltd</t>
  </si>
  <si>
    <t>8 The Fieldings, Sutton-in-Ashfield, NG17 2TF</t>
  </si>
  <si>
    <t>AS06-107</t>
  </si>
  <si>
    <t>Service Remedials</t>
  </si>
  <si>
    <t>Remedial works</t>
  </si>
  <si>
    <t xml:space="preserve">Sureserve Group Limited </t>
  </si>
  <si>
    <t>Norfolk House 13 Southampton Place London WC1A 2AJ</t>
  </si>
  <si>
    <t>sdb/kh/adc bfvc</t>
  </si>
  <si>
    <t>External Decoration Works at Brierley Forest Visitor Centre Huthwaite</t>
  </si>
  <si>
    <t>External Decoration Works at Brierley
 Forest Visitor Centre Huthwaite</t>
  </si>
  <si>
    <t xml:space="preserve">Riley &amp; Co </t>
  </si>
  <si>
    <t>Riley House 86 Short Street Sutton In Ashfield Nottinghamshire NG17 4GD</t>
  </si>
  <si>
    <t>Purchase Replacement Utility Vehicles</t>
  </si>
  <si>
    <t>Kubota RTV1110 Utility Vehicle</t>
  </si>
  <si>
    <t xml:space="preserve">Henton &amp; Chattell </t>
  </si>
  <si>
    <t>London Rd Nottingham NG2 3HW</t>
  </si>
  <si>
    <t>Further competition via the LGRP framework (extended form 29/6/26 to 28/08/26)</t>
  </si>
  <si>
    <t>SPF11(ART)</t>
  </si>
  <si>
    <t>016 SPF11 (ART) Hucknall Central Walk - Mural Project</t>
  </si>
  <si>
    <t xml:space="preserve">Procurement of an artist and management of the installation of murals across the Hucknall town centre. Nonsuch Studios will: - Procure an artist, - Develop Designs - Oversee installation and handover. </t>
  </si>
  <si>
    <t>ICT-Smarterpay</t>
  </si>
  <si>
    <t>Corporate SMP licence -Licenses to utilise the Smarterpay functionality for BACS transfers</t>
  </si>
  <si>
    <t>SmarterPay Licensing - 12mths</t>
  </si>
  <si>
    <t>Licenses to utilise the Smarterpay functionality for BACS transfers</t>
  </si>
  <si>
    <t xml:space="preserve">SmarterPay LTD </t>
  </si>
  <si>
    <t>Utility House Hull East Yorkshire HU2 8PX</t>
  </si>
  <si>
    <t>TNP-01</t>
  </si>
  <si>
    <t>Tenable Nessus vulnerability scanning software.</t>
  </si>
  <si>
    <t xml:space="preserve">Tenable Nessus </t>
  </si>
  <si>
    <t xml:space="preserve">Gamma Network Solutions Ltd </t>
  </si>
  <si>
    <t>Kings House Kings Road West Newbury Berkshire RG14 5BY</t>
  </si>
  <si>
    <t>ADC1011271</t>
  </si>
  <si>
    <t>RAMEWORK AGREEMENT FOR THE PROVISION OF ROUGH SLEEPING PREVENTION AND RESETTLEMENT SERVICES (DN810927)</t>
  </si>
  <si>
    <t xml:space="preserve">FRAMEWORK AGREEMENT FOR THE PROVISION OF ROUGH SLEEPING PREVENTION AND RESETTLEMENT SERVICES Lot 1 - Supported Housing – Support Only </t>
  </si>
  <si>
    <t>Val Roberts House, 25 Gregory Boulevard, Nottingham, NG7 6NX</t>
  </si>
  <si>
    <t>Framework Housing Association</t>
  </si>
  <si>
    <t>One year</t>
  </si>
  <si>
    <t>TS26/10</t>
  </si>
  <si>
    <t>Supply of Glass and Glazing Unit Materials</t>
  </si>
  <si>
    <t xml:space="preserve">Glass and glazing unit materials </t>
  </si>
  <si>
    <t xml:space="preserve">Byron Glass Company Limited </t>
  </si>
  <si>
    <t xml:space="preserve">Unit 2, Kirkland Ind Estate, Kirkland Avenue, Mansfield, Nottinghamshire, NG18 5QP, United Kingdom
</t>
  </si>
  <si>
    <t>DN822625</t>
  </si>
  <si>
    <t>Electoral Services Printing and Online Associated Services</t>
  </si>
  <si>
    <t>Electoral Services Printing and Stationary for the purposes of electoral registration and voting. This includes the annual canvass, registration, postal vote forms, ballot books and other legally required stationary associated with the running of an election.</t>
  </si>
  <si>
    <t xml:space="preserve">Print Image Network </t>
  </si>
  <si>
    <t>The Tannery Water Street Stockport SK1 2BP</t>
  </si>
  <si>
    <t>ADC1011323</t>
  </si>
  <si>
    <t xml:space="preserve">FRAMEWORK AGREEMENT FOR THE PROVISION OF ROUGH SLEEPING PREVENTION AND RESETTLEMENT SERVICES (DN810927) Lot 2 - Outreach and Coordination
</t>
  </si>
  <si>
    <t>Outreach and Coordination services</t>
  </si>
  <si>
    <t xml:space="preserve">Framework Housing 
Association </t>
  </si>
  <si>
    <t>DN813675</t>
  </si>
  <si>
    <t>Southbank Central (8th Floor) 30 Stamford Street London SE1 9LQ</t>
  </si>
  <si>
    <t>Altair Consultancy
 and Advisory Services Ltd</t>
  </si>
  <si>
    <t>Tempus Wharf, 29a Bermondsey Wall
 West, London, SE16 4SA</t>
  </si>
  <si>
    <t>TS26/12</t>
  </si>
  <si>
    <t>Supply of Internal Ply Flush Doors</t>
  </si>
  <si>
    <t>To supply Internal Ply Flush Doors</t>
  </si>
  <si>
    <t xml:space="preserve">Wood Lane Timber Merchants Limited </t>
  </si>
  <si>
    <t>14 Baker Brook Close Hucknall Nottinghamshire NG15 7WE</t>
  </si>
  <si>
    <t>Landscape Improvement Works
 (JCLI Contract) including: Site Clearance Hard works and play equipment installation Softworks</t>
  </si>
  <si>
    <t xml:space="preserve">N T Killingley </t>
  </si>
  <si>
    <t>Old Manor Park Mansfield Road 
Temple Normanton Chesterfield Derbyshire S42 5DQ</t>
  </si>
  <si>
    <t>Provision of Specialist Support to
 Businesses and Enterprises Contract</t>
  </si>
  <si>
    <t>The commission is to provide
 in-person specialist advisory support to established micro, small and medium sized enterprises located in Kirkby-in-Ashfield.</t>
  </si>
  <si>
    <t>Training Course Broker
 Ltd</t>
  </si>
  <si>
    <t>8 The Fieldings, Sutton-in-Ashfield, 
NG17 2TF</t>
  </si>
  <si>
    <t>2025/S000-068204</t>
  </si>
  <si>
    <t>Property, Building and Infrastructure Advice
 and Management Services - Automated Distribution and Manufacturing Centre</t>
  </si>
  <si>
    <t>Cost Consultancy, Project
 Management and NEC Supervisor services for the ADMC project, to include both main build and infrastructure contracts during RIBA stages 5 and 6 and defects period.</t>
  </si>
  <si>
    <t>Armson and Partners Ltd,
 T/A Armsons Barlow</t>
  </si>
  <si>
    <t>7 Vernon St, Derby DE1 1FR</t>
  </si>
  <si>
    <t>ADC1011676</t>
  </si>
  <si>
    <t>Automated Manufacturing and Distribution
 Centre (ADMC) - Build</t>
  </si>
  <si>
    <t>Construction of the new ADMC building and associated external works.</t>
  </si>
  <si>
    <t>Lindum Group Ltd</t>
  </si>
  <si>
    <t>Lindum Business Park, Station Road
, North Hykeham, Lincoln, Lincolnshire, LN6 3QX</t>
  </si>
  <si>
    <t>ADC1011675</t>
  </si>
  <si>
    <t>Automated Distribution and Manufacturing
 Centre (ADMC) - S278</t>
  </si>
  <si>
    <t>Construction of infrastructure works
 for new roads, including utilites diversions and drainage works to facilitate the ADMC</t>
  </si>
  <si>
    <t>TS26-14</t>
  </si>
  <si>
    <t>Supply of Fencing Materials</t>
  </si>
  <si>
    <t>Fencing Materials</t>
  </si>
  <si>
    <t>14 Baker Brook Close, Hucknall, Nottinghamshire. NG15 7WE</t>
  </si>
  <si>
    <t xml:space="preserve">L&amp;D2026/27-1 </t>
  </si>
  <si>
    <t>Provision of Resolving Telephone Conflict
 face-to-face training</t>
  </si>
  <si>
    <t xml:space="preserve">Resolving Telephone Conflict face-to-face training </t>
  </si>
  <si>
    <t>Unit 5, Three Rivers Business Centre, Felixstowe Road Ipswich, IP10 0BF</t>
  </si>
  <si>
    <t>IKON Training LTD</t>
  </si>
  <si>
    <t xml:space="preserve">LP-003 </t>
  </si>
  <si>
    <t>Contract for Psychometric Assessments in Recruitment and Leadership Development</t>
  </si>
  <si>
    <t>Psychometric Assessments in Recruitment and Leadership Development</t>
  </si>
  <si>
    <t xml:space="preserve">Thomas International UK
 Limited </t>
  </si>
  <si>
    <t>First Floor, 18 Oxford Road Marlow Bucks. SL7 2NL United Kingdom</t>
  </si>
  <si>
    <t>2 x 1 years</t>
  </si>
  <si>
    <t>CCTV services</t>
  </si>
  <si>
    <t>Provision of CCTV monitoring services</t>
  </si>
  <si>
    <t>Mansfield District Council</t>
  </si>
  <si>
    <t>Civic Centre, Chesterfield Road South, Mansfield, Nottinghamshire, NG19 7BH</t>
  </si>
  <si>
    <t>DN829215</t>
  </si>
  <si>
    <t>Homeless support in accomodation</t>
  </si>
  <si>
    <t>To provide short-term support in accommodation and associated support services for single adults experiencing homelessness in the Ashfield district.</t>
  </si>
  <si>
    <t>Val Roberts House, 25 Gregory Boulevard, Nottingham NG7 6NX</t>
  </si>
  <si>
    <t>9 months</t>
  </si>
  <si>
    <t>Stanton Hill Mural</t>
  </si>
  <si>
    <t>To provide project management services to coordinate and manage the design and delivery of the UKSPF Stanton Hill mural, including the appointment of the artist.</t>
  </si>
  <si>
    <t>RCPK25_01 (NET)</t>
  </si>
  <si>
    <t>RCPK25_01 (NET) - Titchfield Park,
 Kirkby- Netball Lighting &amp; Surface Improvements</t>
  </si>
  <si>
    <t>Netball Court Lighting &amp; Surface
 Improvements and associated works</t>
  </si>
  <si>
    <t>Lightmain Company 
Limited</t>
  </si>
  <si>
    <t>Aizlewood's Mill, Nursery Street, Sheffield, s3 8GG</t>
  </si>
  <si>
    <t>Reed Specialist Recruitment Limited incorporated</t>
  </si>
  <si>
    <t xml:space="preserve"> 06903140</t>
  </si>
  <si>
    <t xml:space="preserve">Consultancy + Framework -NonSuch Studios </t>
  </si>
  <si>
    <t xml:space="preserve"> Academy Court, 94 Chancery Lane, London WC2A 1DT</t>
  </si>
  <si>
    <t>Reed Talent Solutions Limited, trading as Consultancy+</t>
  </si>
  <si>
    <t>Academy Court, 94 Chancery Lane, London WC2A 1DT</t>
  </si>
  <si>
    <t>2551234D</t>
  </si>
  <si>
    <t>Heat Metering &amp; Billing Services - Nuncar Court</t>
  </si>
  <si>
    <t>Provision of metering and billing services in relation to the district heating scheme at Nuncar Court</t>
  </si>
  <si>
    <t>Promentum Technologies Limited (Trading as EVINOX RESIDENTIAL)</t>
  </si>
  <si>
    <t>3 The Mews, Holly Bush Lane, Sevenoaks, Kent, TN13 3TH</t>
  </si>
  <si>
    <t>PC-2024-TF04-03</t>
  </si>
  <si>
    <t xml:space="preserve">Cycling and Walking: Route 4 </t>
  </si>
  <si>
    <t>undertake the works required from Route 4, as part of the Cycling and Walking project</t>
  </si>
  <si>
    <t xml:space="preserve">Vaughandale Construction Ltd </t>
  </si>
  <si>
    <t>Ravensdale Mill, 4 Elm Street, Mansfield, Nottingham, NG18 2HD</t>
  </si>
  <si>
    <t>EDR TF17 2026</t>
  </si>
  <si>
    <t>TF17 – West Kirkby Gateway Building Contract Award</t>
  </si>
  <si>
    <t>West Kirkby Gateway Construction – Appointment of GF Tomlinson Building Limited to undertake the role of Principal Contractor of the Towns Fund West Kirkby Gateway construction works through the PAGABO framework.</t>
  </si>
  <si>
    <t xml:space="preserve">G F Tomlinson Building Ltd </t>
  </si>
  <si>
    <t>Tomlinson House 100 ALFRETON ROAD Derby</t>
  </si>
  <si>
    <t>COF 001 Ashfield
 Creates</t>
  </si>
  <si>
    <t>Ashfield Creates</t>
  </si>
  <si>
    <t>Programme and project management for Ashfield Creates, including recruitment of programme staff, monitoring and evaluation, Grantium reporting and claims, communications support, fundraising and legacy development, and oversight of the delivery of the Arts Council England funded cultural programme across Ashfield.</t>
  </si>
  <si>
    <t>Reed Talent Solutions Ltd (Trading as Consultancy+)</t>
  </si>
  <si>
    <t>Academy Court 94 Chancery Lane London WC2A 1DT</t>
  </si>
  <si>
    <t>Consultancy + Framework</t>
  </si>
  <si>
    <t>L&amp;D2026/27-2</t>
  </si>
  <si>
    <t>Contract for Chartered Institute of Housing Training</t>
  </si>
  <si>
    <t xml:space="preserve">CIH Level 3 Training </t>
  </si>
  <si>
    <t xml:space="preserve">Access Training (East Midlands) Ltd </t>
  </si>
  <si>
    <t>Cawley House 149-155 Canal Street Nottingham NG1 7HR</t>
  </si>
  <si>
    <t>2026/S 000-092590</t>
  </si>
  <si>
    <t>Neighbourhoods technical advisor role</t>
  </si>
  <si>
    <t>To provide independent, expert technical and operational advice to the Executive Director - Operations on the performance, resilience, and improvement of neighbourhood-based operational services, with a particular focus on: • Waste and recycling services • Garage and fleet-related operational interfaces • Service reliability issues (e.g. missed bins) • Workforce models, including the implementation and optimisation of a 4 day working week</t>
  </si>
  <si>
    <t>APSE SYNERGY LIMITED</t>
  </si>
  <si>
    <t xml:space="preserve">3rd Floor Trafford House Chester Road Manchester M32 0RS </t>
  </si>
  <si>
    <t>1274HRA</t>
  </si>
  <si>
    <t xml:space="preserve">Radon Gas Testing Services </t>
  </si>
  <si>
    <t>Provision of Services for Radon Gas Testing at various domestic properties (tenanted and leasehold) owned by Ashfield District Council.</t>
  </si>
  <si>
    <t>Mini competition under 
EEM DPS0010 - Consultancy Services</t>
  </si>
  <si>
    <t>NOTTSCC001-DN831418-68267952</t>
  </si>
  <si>
    <t>Paypoint and Post Office Transactions system</t>
  </si>
  <si>
    <t>To process fees made through payments at Post Offices and via Pay Point transactions</t>
  </si>
  <si>
    <t>Access Paysuite Ltd</t>
  </si>
  <si>
    <t>The Armstrong building, 10 Oakwood Drive, Loughborough Science &amp; Enterprise Park, Loughborough. Leicestershire. LE11 3QF</t>
  </si>
  <si>
    <t>Awarded through Lot 1 of PfHs electronic payment systems framework</t>
  </si>
  <si>
    <t>TS26-16</t>
  </si>
  <si>
    <t>Electrical Testing to Domestic Properties</t>
  </si>
  <si>
    <t>Carry out Electrical Testing works to various domestic properties owned by Ashfield District Council (ADC).</t>
  </si>
  <si>
    <t xml:space="preserve">PARKIN CONTRACTORS LIMITED </t>
  </si>
  <si>
    <t>20 Unwin Road, Sutton in Ashfield, Nottinghamshire. NGI7 4HN</t>
  </si>
  <si>
    <t xml:space="preserve">L&amp;D2026/27-3 </t>
  </si>
  <si>
    <t>Contract for Chartered Management Institute (CMI) Level 3 Certificate in First Line Leadership and Management and Level 5 Award in Leadership and Management Training</t>
  </si>
  <si>
    <t>Qualification Training</t>
  </si>
  <si>
    <t xml:space="preserve">West Nottinghamshire
 College </t>
  </si>
  <si>
    <t>ADC1010283</t>
  </si>
  <si>
    <t>Site Management (2026-27), Ashfield Automation Park, Lowmoor Road.</t>
  </si>
  <si>
    <t xml:space="preserve">Site flailing and treatment of Horsetail (3 times each) for 2026-27. </t>
  </si>
  <si>
    <t>Ulyett Landscapes Ltd</t>
  </si>
  <si>
    <t>Enterprise Close, Blidworth, Mansfield NG21 0RT</t>
  </si>
  <si>
    <t>SLMP_26</t>
  </si>
  <si>
    <t xml:space="preserve">Sutton Lawn Management Plan - Foot Path Improvements </t>
  </si>
  <si>
    <t xml:space="preserve">A contractor to deliver the footpath improvements at Sutton Lawn Lake. </t>
  </si>
  <si>
    <t xml:space="preserve">BFP_DW Phase 2 </t>
  </si>
  <si>
    <t xml:space="preserve">Brierley Forest Park Drainage Works Phase 2 </t>
  </si>
  <si>
    <t xml:space="preserve">Contractor to provide required services to deliver construction/drainage improvements at Brierley Forest Park. </t>
  </si>
  <si>
    <t>RM990 GCA previously CCS - evergreen in duration</t>
  </si>
  <si>
    <t>Annual Support and Maintenance Renewal for 
DynamicMaps Applications and Services</t>
  </si>
  <si>
    <t xml:space="preserve"> DynamicMaps MapThat Internet Web GIS site license- DynamicMaps Address Manager (LLPG)- DynamicMaps GML Translator- Azure Hosting</t>
  </si>
  <si>
    <t>ARKANCE UK LIMITED</t>
  </si>
  <si>
    <t>5 Brayford Square, Brayford Square
LONDON E1 0SG</t>
  </si>
  <si>
    <t>New contract being completed</t>
  </si>
  <si>
    <t>NOTTSCC001-DN832017-18886515</t>
  </si>
  <si>
    <t>Apprenticeship provider for Ashfield and Mansfield District Councils</t>
  </si>
  <si>
    <t>Level 3 Business Admin for 3 people
Level 3 Maintenance and Installation Electrician for 2 people
Level 3 Gas Engineering Operative for 1 person</t>
  </si>
  <si>
    <t>Derby Road, Mansfield Road,
 Nottinghamshire. NG18 5BH</t>
  </si>
  <si>
    <t xml:space="preserve">Derby Road Nottinghamshire NG18 5BH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</si>
</sst>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8" formatCode="&quot;£&quot;#,##0.00;[Red]\-&quot;£&quot;#,##0.00"/>
    <numFmt numFmtId="43" formatCode="_-* #,##0.00_-;\-* #,##0.00_-;_-* &quot;-&quot;??_-;_-@_-"/>
    <numFmt numFmtId="164" formatCode="&quot;£&quot;#,##0"/>
    <numFmt numFmtId="165" formatCode="dd/mm/yy;@"/>
    <numFmt numFmtId="166" formatCode="dd/mm/yyyy;@"/>
    <numFmt numFmtId="167" formatCode="&quot;£&quot;#,##0.00"/>
  </numFmts>
  <fonts count="22" x14ac:knownFonts="1">
    <font>
      <sz val="11"/>
      <color theme="1"/>
      <name val="Calibri"/>
      <family val="2"/>
      <scheme val="minor"/>
    </font>
    <font>
      <sz val="11"/>
      <color theme="1"/>
      <name val="Calibri"/>
      <family val="2"/>
      <scheme val="minor"/>
    </font>
    <font>
      <sz val="12"/>
      <color theme="1"/>
      <name val="Calibri"/>
      <family val="2"/>
      <scheme val="minor"/>
    </font>
    <font>
      <sz val="12"/>
      <name val="Calibri"/>
      <family val="2"/>
      <scheme val="minor"/>
    </font>
    <font>
      <b/>
      <sz val="12"/>
      <name val="Calibri"/>
      <family val="2"/>
      <scheme val="minor"/>
    </font>
    <font>
      <sz val="12"/>
      <color rgb="FF000000"/>
      <name val="Calibri"/>
      <family val="2"/>
      <scheme val="minor"/>
    </font>
    <font>
      <sz val="12"/>
      <color theme="4" tint="-0.249977111117893"/>
      <name val="Calibri"/>
      <family val="2"/>
      <scheme val="minor"/>
    </font>
    <font>
      <sz val="11"/>
      <color theme="4" tint="-0.249977111117893"/>
      <name val="Calibri"/>
      <family val="2"/>
      <scheme val="minor"/>
    </font>
    <font>
      <sz val="11"/>
      <name val="Calibri"/>
      <family val="2"/>
      <scheme val="minor"/>
    </font>
    <font>
      <sz val="12"/>
      <color theme="1"/>
      <name val="Arial"/>
      <family val="2"/>
    </font>
    <font>
      <sz val="8"/>
      <name val="Calibri"/>
      <family val="2"/>
      <scheme val="minor"/>
    </font>
    <font>
      <sz val="10"/>
      <color rgb="FF000000"/>
      <name val="Calibri"/>
      <family val="2"/>
      <scheme val="minor"/>
    </font>
    <font>
      <i/>
      <sz val="12"/>
      <color rgb="FF1F1F1F"/>
      <name val="Calibri"/>
      <family val="2"/>
      <scheme val="minor"/>
    </font>
    <font>
      <sz val="11"/>
      <color rgb="FF000000"/>
      <name val="Arial"/>
      <family val="2"/>
    </font>
    <font>
      <sz val="10"/>
      <color rgb="FF0B0C0C"/>
      <name val="Arial"/>
      <family val="2"/>
    </font>
    <font>
      <sz val="11"/>
      <color rgb="FF0A0A0A"/>
      <name val="Arial"/>
      <family val="2"/>
    </font>
    <font>
      <sz val="10"/>
      <color rgb="FF474747"/>
      <name val="Arial"/>
      <family val="2"/>
    </font>
    <font>
      <sz val="10"/>
      <name val="Arial"/>
      <family val="2"/>
    </font>
    <font>
      <sz val="12"/>
      <color rgb="FF0B0C0C"/>
      <name val="Arial"/>
      <family val="2"/>
    </font>
    <font>
      <sz val="11"/>
      <name val="Arial"/>
      <family val="2"/>
    </font>
    <font>
      <sz val="10"/>
      <color theme="1"/>
      <name val="Arial"/>
      <family val="2"/>
      <charset val="1"/>
    </font>
    <font>
      <sz val="11"/>
      <color rgb="FF0B0C0C"/>
      <name val="Arial"/>
      <family val="2"/>
    </font>
  </fonts>
  <fills count="7">
    <fill>
      <patternFill patternType="none"/>
    </fill>
    <fill>
      <patternFill patternType="gray125"/>
    </fill>
    <fill>
      <patternFill patternType="solid">
        <fgColor theme="4" tint="0.59999389629810485"/>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242">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2" borderId="1" xfId="0" applyNumberFormat="1" applyFont="1" applyFill="1" applyBorder="1" applyAlignment="1">
      <alignment horizontal="center" vertical="center" wrapText="1"/>
    </xf>
    <xf numFmtId="166"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166"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0" xfId="0" applyFont="1" applyAlignment="1">
      <alignment horizontal="center" vertical="center" wrapText="1"/>
    </xf>
    <xf numFmtId="0" fontId="6" fillId="0" borderId="0" xfId="0" applyFont="1" applyAlignment="1">
      <alignment horizontal="center"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166"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164" fontId="5" fillId="0" borderId="1" xfId="0" applyNumberFormat="1" applyFont="1" applyBorder="1" applyAlignment="1">
      <alignment horizontal="center" vertical="center" wrapText="1"/>
    </xf>
    <xf numFmtId="166" fontId="3" fillId="4" borderId="1" xfId="0" applyNumberFormat="1" applyFont="1" applyFill="1" applyBorder="1" applyAlignment="1">
      <alignment horizontal="center" vertical="center" wrapText="1"/>
    </xf>
    <xf numFmtId="164"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0" fontId="3" fillId="5"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4" borderId="1" xfId="0" applyFont="1" applyFill="1" applyBorder="1" applyAlignment="1">
      <alignment horizontal="lef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center"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164" fontId="3" fillId="0" borderId="2" xfId="0" applyNumberFormat="1" applyFont="1" applyBorder="1" applyAlignment="1">
      <alignment horizontal="center" vertical="center" wrapText="1"/>
    </xf>
    <xf numFmtId="166" fontId="3"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wrapText="1"/>
    </xf>
    <xf numFmtId="0" fontId="5" fillId="4" borderId="1" xfId="0" applyFont="1" applyFill="1" applyBorder="1" applyAlignment="1">
      <alignment horizontal="center" vertical="center" wrapText="1"/>
    </xf>
    <xf numFmtId="164" fontId="3" fillId="0" borderId="4" xfId="0" applyNumberFormat="1" applyFont="1" applyBorder="1" applyAlignment="1">
      <alignment horizontal="center" vertical="center" wrapText="1"/>
    </xf>
    <xf numFmtId="166" fontId="3" fillId="0" borderId="4" xfId="0" applyNumberFormat="1" applyFont="1" applyBorder="1" applyAlignment="1">
      <alignment horizontal="center" vertical="center" wrapText="1"/>
    </xf>
    <xf numFmtId="165" fontId="3" fillId="0" borderId="4"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166"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1" fontId="5" fillId="0" borderId="1" xfId="0" applyNumberFormat="1" applyFont="1" applyBorder="1" applyAlignment="1">
      <alignment horizontal="left" vertical="center" wrapText="1"/>
    </xf>
    <xf numFmtId="165" fontId="3"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14" fontId="2" fillId="0" borderId="1" xfId="0" applyNumberFormat="1" applyFont="1" applyBorder="1" applyAlignment="1">
      <alignment horizontal="center" vertical="center"/>
    </xf>
    <xf numFmtId="166" fontId="8" fillId="0" borderId="1" xfId="0" applyNumberFormat="1" applyFont="1" applyBorder="1" applyAlignment="1">
      <alignment horizontal="center" vertical="center" wrapText="1"/>
    </xf>
    <xf numFmtId="0" fontId="5" fillId="4" borderId="1" xfId="0" applyFont="1" applyFill="1" applyBorder="1" applyAlignment="1">
      <alignment horizontal="left" vertical="center" wrapText="1"/>
    </xf>
    <xf numFmtId="164" fontId="3"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164" fontId="3" fillId="0" borderId="5" xfId="0" applyNumberFormat="1" applyFont="1" applyBorder="1" applyAlignment="1">
      <alignment horizontal="center" vertical="center" wrapText="1"/>
    </xf>
    <xf numFmtId="166" fontId="3" fillId="0" borderId="5"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0" fontId="0" fillId="0" borderId="1" xfId="0" applyBorder="1" applyAlignment="1">
      <alignment horizontal="center" vertical="center"/>
    </xf>
    <xf numFmtId="0" fontId="3" fillId="0" borderId="6" xfId="0" applyFont="1" applyBorder="1" applyAlignment="1">
      <alignment horizontal="left" vertical="center" wrapText="1"/>
    </xf>
    <xf numFmtId="164" fontId="3" fillId="0" borderId="6" xfId="0" applyNumberFormat="1" applyFont="1" applyBorder="1" applyAlignment="1">
      <alignment horizontal="center" vertical="center" wrapText="1"/>
    </xf>
    <xf numFmtId="167" fontId="3" fillId="0" borderId="1" xfId="1" applyNumberFormat="1" applyFont="1" applyFill="1" applyBorder="1" applyAlignment="1">
      <alignment horizontal="center" vertical="center" wrapText="1"/>
    </xf>
    <xf numFmtId="166" fontId="2" fillId="4" borderId="1" xfId="0" applyNumberFormat="1" applyFont="1" applyFill="1" applyBorder="1" applyAlignment="1">
      <alignment horizontal="center" vertical="center" wrapText="1"/>
    </xf>
    <xf numFmtId="0" fontId="3" fillId="4" borderId="0" xfId="0" applyFont="1" applyFill="1" applyAlignment="1">
      <alignment horizontal="center" vertical="center" wrapText="1"/>
    </xf>
    <xf numFmtId="166" fontId="5" fillId="4" borderId="1" xfId="0" applyNumberFormat="1" applyFont="1" applyFill="1" applyBorder="1" applyAlignment="1">
      <alignment horizontal="center" vertical="center" wrapText="1"/>
    </xf>
    <xf numFmtId="165" fontId="3" fillId="4" borderId="1" xfId="0" applyNumberFormat="1" applyFont="1" applyFill="1" applyBorder="1" applyAlignment="1">
      <alignment horizontal="left" vertical="center" wrapText="1"/>
    </xf>
    <xf numFmtId="14" fontId="2" fillId="0" borderId="1" xfId="0" applyNumberFormat="1" applyFont="1" applyBorder="1" applyAlignment="1">
      <alignment horizontal="center" vertical="center" wrapText="1"/>
    </xf>
    <xf numFmtId="0" fontId="3" fillId="0" borderId="1" xfId="0" quotePrefix="1" applyFont="1" applyBorder="1" applyAlignment="1">
      <alignment horizontal="center" vertical="center" wrapText="1"/>
    </xf>
    <xf numFmtId="0" fontId="11" fillId="0" borderId="1" xfId="0" applyFont="1" applyBorder="1" applyAlignment="1">
      <alignment horizontal="center"/>
    </xf>
    <xf numFmtId="167" fontId="4" fillId="2" borderId="1" xfId="1" applyNumberFormat="1" applyFont="1" applyFill="1" applyBorder="1" applyAlignment="1">
      <alignment horizontal="center" vertical="center" wrapText="1"/>
    </xf>
    <xf numFmtId="167" fontId="3" fillId="0" borderId="1" xfId="0" applyNumberFormat="1" applyFont="1" applyBorder="1" applyAlignment="1">
      <alignment horizontal="center" vertical="center" wrapText="1"/>
    </xf>
    <xf numFmtId="167" fontId="3" fillId="0" borderId="5" xfId="1" applyNumberFormat="1" applyFont="1" applyFill="1" applyBorder="1" applyAlignment="1">
      <alignment horizontal="center" vertical="center" wrapText="1"/>
    </xf>
    <xf numFmtId="167" fontId="5" fillId="0" borderId="1" xfId="1" applyNumberFormat="1" applyFont="1" applyFill="1" applyBorder="1" applyAlignment="1">
      <alignment horizontal="center" vertical="center" wrapText="1"/>
    </xf>
    <xf numFmtId="167" fontId="3" fillId="4" borderId="1" xfId="1" applyNumberFormat="1" applyFont="1" applyFill="1" applyBorder="1" applyAlignment="1">
      <alignment horizontal="center" vertical="center" wrapText="1"/>
    </xf>
    <xf numFmtId="167" fontId="2" fillId="0" borderId="1" xfId="0" applyNumberFormat="1" applyFont="1" applyBorder="1" applyAlignment="1">
      <alignment horizontal="center" vertical="center"/>
    </xf>
    <xf numFmtId="167" fontId="5" fillId="4" borderId="1" xfId="1" applyNumberFormat="1" applyFont="1" applyFill="1" applyBorder="1" applyAlignment="1">
      <alignment horizontal="center" vertical="center" wrapText="1"/>
    </xf>
    <xf numFmtId="167" fontId="3" fillId="0" borderId="2" xfId="1" applyNumberFormat="1" applyFont="1" applyFill="1" applyBorder="1" applyAlignment="1">
      <alignment horizontal="center" vertical="center" wrapText="1"/>
    </xf>
    <xf numFmtId="167" fontId="3" fillId="0" borderId="4" xfId="1" applyNumberFormat="1" applyFont="1" applyFill="1" applyBorder="1" applyAlignment="1">
      <alignment horizontal="center" vertical="center" wrapText="1"/>
    </xf>
    <xf numFmtId="167" fontId="2" fillId="0" borderId="1" xfId="0" applyNumberFormat="1" applyFont="1" applyBorder="1" applyAlignment="1">
      <alignment horizontal="center" vertical="center" wrapText="1"/>
    </xf>
    <xf numFmtId="167" fontId="0" fillId="0" borderId="1" xfId="0" applyNumberFormat="1" applyBorder="1" applyAlignment="1">
      <alignment horizontal="center" vertical="center"/>
    </xf>
    <xf numFmtId="167" fontId="3" fillId="0" borderId="0" xfId="1" applyNumberFormat="1" applyFont="1" applyFill="1" applyBorder="1" applyAlignment="1">
      <alignment horizontal="center" vertical="center" wrapText="1"/>
    </xf>
    <xf numFmtId="0" fontId="2" fillId="0" borderId="1" xfId="0" applyFont="1" applyBorder="1" applyAlignment="1">
      <alignment wrapText="1"/>
    </xf>
    <xf numFmtId="0" fontId="9" fillId="0" borderId="0" xfId="0" applyFont="1" applyAlignment="1">
      <alignment vertical="center"/>
    </xf>
    <xf numFmtId="0" fontId="9" fillId="0" borderId="1" xfId="0" applyFont="1" applyBorder="1" applyAlignment="1">
      <alignment horizontal="center" vertical="center"/>
    </xf>
    <xf numFmtId="166" fontId="8" fillId="4" borderId="1" xfId="0" applyNumberFormat="1" applyFont="1" applyFill="1" applyBorder="1" applyAlignment="1">
      <alignment horizontal="center" vertical="center" wrapText="1"/>
    </xf>
    <xf numFmtId="0" fontId="3" fillId="4" borderId="4" xfId="0" applyFont="1" applyFill="1" applyBorder="1" applyAlignment="1">
      <alignment horizontal="left" vertical="center" wrapText="1"/>
    </xf>
    <xf numFmtId="49" fontId="3"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vertical="center"/>
    </xf>
    <xf numFmtId="0" fontId="9" fillId="0" borderId="1" xfId="0" applyFont="1" applyBorder="1" applyAlignment="1">
      <alignment vertical="center"/>
    </xf>
    <xf numFmtId="0" fontId="3" fillId="5" borderId="1" xfId="0" applyFont="1" applyFill="1" applyBorder="1" applyAlignment="1">
      <alignment horizontal="left" vertical="center" wrapText="1"/>
    </xf>
    <xf numFmtId="0" fontId="3" fillId="4" borderId="4" xfId="0" applyFont="1" applyFill="1" applyBorder="1" applyAlignment="1">
      <alignment horizontal="center" vertical="center" wrapText="1"/>
    </xf>
    <xf numFmtId="8" fontId="3" fillId="0" borderId="1" xfId="0" applyNumberFormat="1" applyFont="1" applyBorder="1" applyAlignment="1">
      <alignment horizontal="center" vertical="center" wrapText="1"/>
    </xf>
    <xf numFmtId="167" fontId="3" fillId="0" borderId="6" xfId="1" applyNumberFormat="1" applyFont="1" applyFill="1" applyBorder="1" applyAlignment="1">
      <alignment horizontal="center" vertical="center" wrapText="1"/>
    </xf>
    <xf numFmtId="166" fontId="3" fillId="0" borderId="6" xfId="0" applyNumberFormat="1" applyFont="1" applyBorder="1" applyAlignment="1">
      <alignment horizontal="center" vertical="center" wrapText="1"/>
    </xf>
    <xf numFmtId="165" fontId="3" fillId="0" borderId="6" xfId="0" applyNumberFormat="1" applyFont="1" applyBorder="1" applyAlignment="1">
      <alignment horizontal="center" vertical="center" wrapText="1"/>
    </xf>
    <xf numFmtId="1" fontId="5" fillId="4" borderId="1" xfId="0" applyNumberFormat="1" applyFont="1" applyFill="1" applyBorder="1" applyAlignment="1">
      <alignment horizontal="left" vertical="center" wrapText="1"/>
    </xf>
    <xf numFmtId="0" fontId="2" fillId="0" borderId="4" xfId="0" applyFont="1" applyBorder="1" applyAlignment="1">
      <alignment horizontal="left" vertical="center" wrapText="1"/>
    </xf>
    <xf numFmtId="0" fontId="0" fillId="0" borderId="1" xfId="0" applyBorder="1" applyAlignment="1">
      <alignment vertical="center"/>
    </xf>
    <xf numFmtId="166" fontId="3" fillId="4" borderId="4" xfId="0"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3" fillId="0" borderId="1" xfId="0" quotePrefix="1" applyFont="1" applyBorder="1" applyAlignment="1">
      <alignment horizontal="left" vertical="center" wrapText="1"/>
    </xf>
    <xf numFmtId="165" fontId="3" fillId="0" borderId="4" xfId="0" applyNumberFormat="1" applyFont="1" applyBorder="1" applyAlignment="1">
      <alignment horizontal="left" vertical="center" wrapText="1"/>
    </xf>
    <xf numFmtId="0" fontId="8" fillId="0" borderId="0" xfId="0" applyFont="1" applyAlignment="1">
      <alignment horizontal="center" vertical="center" wrapText="1"/>
    </xf>
    <xf numFmtId="0" fontId="9" fillId="0" borderId="0" xfId="0" applyFont="1" applyAlignment="1">
      <alignment horizontal="center" vertical="center"/>
    </xf>
    <xf numFmtId="166" fontId="3" fillId="4" borderId="0" xfId="0" applyNumberFormat="1" applyFont="1" applyFill="1" applyAlignment="1">
      <alignment horizontal="center" vertical="center" wrapText="1"/>
    </xf>
    <xf numFmtId="0" fontId="2" fillId="0" borderId="6" xfId="0" applyFont="1" applyBorder="1" applyAlignment="1">
      <alignment horizontal="center" vertical="center"/>
    </xf>
    <xf numFmtId="0" fontId="17" fillId="0" borderId="1" xfId="0" applyFont="1" applyBorder="1" applyAlignment="1">
      <alignment vertical="center"/>
    </xf>
    <xf numFmtId="0" fontId="15" fillId="0" borderId="1" xfId="0" applyFont="1" applyBorder="1" applyAlignment="1">
      <alignment vertical="center"/>
    </xf>
    <xf numFmtId="0" fontId="16" fillId="0" borderId="1" xfId="0" applyFont="1" applyBorder="1" applyAlignment="1">
      <alignment vertical="center"/>
    </xf>
    <xf numFmtId="49" fontId="2" fillId="0" borderId="1" xfId="0" applyNumberFormat="1" applyFont="1" applyBorder="1" applyAlignment="1">
      <alignment horizontal="center" vertical="center"/>
    </xf>
    <xf numFmtId="0" fontId="2" fillId="0" borderId="6" xfId="0" applyFont="1" applyBorder="1" applyAlignment="1">
      <alignment horizontal="left" vertical="center" wrapText="1"/>
    </xf>
    <xf numFmtId="0" fontId="2" fillId="0" borderId="4" xfId="0" applyFont="1" applyBorder="1" applyAlignment="1">
      <alignment horizontal="left" vertical="center"/>
    </xf>
    <xf numFmtId="0" fontId="3" fillId="4" borderId="0" xfId="0" applyFont="1" applyFill="1" applyAlignment="1">
      <alignment horizontal="left" vertical="center" wrapText="1"/>
    </xf>
    <xf numFmtId="0" fontId="2" fillId="0" borderId="6" xfId="0" applyFont="1" applyBorder="1" applyAlignment="1">
      <alignment horizontal="left" vertical="center"/>
    </xf>
    <xf numFmtId="0" fontId="2" fillId="0" borderId="6" xfId="0" applyFont="1" applyBorder="1" applyAlignment="1">
      <alignment horizontal="center" vertical="center" wrapText="1"/>
    </xf>
    <xf numFmtId="0" fontId="5" fillId="4" borderId="6" xfId="0" applyFont="1" applyFill="1" applyBorder="1" applyAlignment="1">
      <alignment horizontal="center" vertical="center" wrapText="1"/>
    </xf>
    <xf numFmtId="0" fontId="9" fillId="0" borderId="2" xfId="0" applyFont="1" applyBorder="1" applyAlignment="1">
      <alignment horizontal="center" vertical="center"/>
    </xf>
    <xf numFmtId="0" fontId="2" fillId="0" borderId="4" xfId="0" applyFont="1" applyBorder="1" applyAlignment="1">
      <alignment vertical="center" wrapText="1"/>
    </xf>
    <xf numFmtId="0" fontId="2" fillId="0" borderId="4" xfId="0" applyFont="1" applyBorder="1" applyAlignment="1">
      <alignment vertical="center"/>
    </xf>
    <xf numFmtId="0" fontId="0" fillId="0" borderId="1" xfId="0" applyBorder="1"/>
    <xf numFmtId="8" fontId="2" fillId="0" borderId="1" xfId="0" applyNumberFormat="1" applyFont="1" applyBorder="1" applyAlignment="1">
      <alignment vertical="center"/>
    </xf>
    <xf numFmtId="164" fontId="3" fillId="4" borderId="4" xfId="0" applyNumberFormat="1" applyFont="1" applyFill="1" applyBorder="1" applyAlignment="1">
      <alignment horizontal="center" vertical="center" wrapText="1"/>
    </xf>
    <xf numFmtId="167" fontId="2" fillId="0" borderId="4"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8" fontId="14" fillId="0" borderId="1" xfId="0" applyNumberFormat="1" applyFont="1" applyBorder="1" applyAlignment="1">
      <alignment horizontal="center" vertical="center"/>
    </xf>
    <xf numFmtId="0" fontId="5" fillId="0" borderId="4" xfId="0" applyFont="1" applyBorder="1" applyAlignment="1">
      <alignment horizontal="center" vertical="center" wrapText="1"/>
    </xf>
    <xf numFmtId="0" fontId="2" fillId="0" borderId="4" xfId="0" applyFont="1" applyBorder="1" applyAlignment="1">
      <alignment horizontal="center" vertical="center"/>
    </xf>
    <xf numFmtId="0" fontId="0" fillId="0" borderId="1" xfId="0" applyBorder="1" applyAlignment="1">
      <alignment horizontal="center" vertical="top"/>
    </xf>
    <xf numFmtId="0" fontId="2" fillId="0" borderId="0" xfId="0" applyFont="1" applyAlignment="1">
      <alignment horizontal="center" vertical="center"/>
    </xf>
    <xf numFmtId="0" fontId="3" fillId="0" borderId="6" xfId="0" quotePrefix="1" applyFont="1" applyBorder="1" applyAlignment="1">
      <alignment horizontal="center" vertical="center" wrapText="1"/>
    </xf>
    <xf numFmtId="6" fontId="9" fillId="0" borderId="0" xfId="0" applyNumberFormat="1" applyFont="1" applyAlignment="1">
      <alignment horizontal="center" vertical="center"/>
    </xf>
    <xf numFmtId="0" fontId="9" fillId="0" borderId="0" xfId="0" applyFont="1" applyAlignment="1">
      <alignment vertical="center" wrapText="1"/>
    </xf>
    <xf numFmtId="8" fontId="9" fillId="0" borderId="1" xfId="0" applyNumberFormat="1" applyFont="1" applyBorder="1" applyAlignment="1">
      <alignment vertical="center"/>
    </xf>
    <xf numFmtId="8" fontId="9" fillId="0" borderId="0" xfId="0" applyNumberFormat="1" applyFont="1" applyAlignment="1">
      <alignment vertical="center"/>
    </xf>
    <xf numFmtId="8" fontId="17" fillId="0" borderId="0" xfId="0" applyNumberFormat="1" applyFont="1" applyAlignment="1">
      <alignment horizontal="center" vertical="center"/>
    </xf>
    <xf numFmtId="0" fontId="8" fillId="4" borderId="1" xfId="0" applyFont="1" applyFill="1" applyBorder="1" applyAlignment="1">
      <alignment horizontal="center" vertical="center" wrapText="1"/>
    </xf>
    <xf numFmtId="167" fontId="3" fillId="4" borderId="1" xfId="0" applyNumberFormat="1" applyFont="1" applyFill="1" applyBorder="1" applyAlignment="1">
      <alignment horizontal="center" vertical="center" wrapText="1"/>
    </xf>
    <xf numFmtId="0" fontId="8" fillId="4" borderId="1" xfId="0" applyFont="1" applyFill="1" applyBorder="1" applyAlignment="1">
      <alignment horizontal="left" vertical="center" wrapText="1"/>
    </xf>
    <xf numFmtId="167" fontId="0" fillId="4" borderId="1" xfId="0" applyNumberFormat="1" applyFill="1" applyBorder="1" applyAlignment="1">
      <alignment horizontal="center" vertical="center"/>
    </xf>
    <xf numFmtId="164" fontId="3" fillId="4" borderId="0" xfId="0" applyNumberFormat="1" applyFont="1" applyFill="1" applyAlignment="1">
      <alignment horizontal="center" vertical="center" wrapText="1"/>
    </xf>
    <xf numFmtId="165" fontId="3" fillId="4" borderId="0" xfId="0" applyNumberFormat="1" applyFont="1" applyFill="1" applyAlignment="1">
      <alignment horizontal="center" vertical="center" wrapText="1"/>
    </xf>
    <xf numFmtId="0" fontId="7" fillId="4" borderId="1" xfId="0" applyFont="1" applyFill="1" applyBorder="1" applyAlignment="1">
      <alignment horizontal="center" vertical="center" wrapText="1"/>
    </xf>
    <xf numFmtId="0" fontId="9" fillId="0" borderId="6" xfId="0" applyFont="1" applyBorder="1" applyAlignment="1">
      <alignment vertical="center"/>
    </xf>
    <xf numFmtId="0" fontId="8" fillId="0" borderId="2" xfId="0" applyFont="1" applyBorder="1" applyAlignment="1">
      <alignment horizontal="center" vertical="center" wrapText="1"/>
    </xf>
    <xf numFmtId="0" fontId="3" fillId="3" borderId="1" xfId="0" applyFont="1" applyFill="1" applyBorder="1" applyAlignment="1">
      <alignment horizontal="left" vertical="center" wrapText="1"/>
    </xf>
    <xf numFmtId="0" fontId="13" fillId="0" borderId="1" xfId="0" applyFont="1" applyBorder="1" applyAlignment="1">
      <alignment vertical="center"/>
    </xf>
    <xf numFmtId="1" fontId="2" fillId="0" borderId="0" xfId="0" applyNumberFormat="1" applyFont="1" applyAlignment="1">
      <alignment horizontal="left" vertical="center" wrapText="1"/>
    </xf>
    <xf numFmtId="0" fontId="2" fillId="0" borderId="0" xfId="0" applyFont="1" applyAlignment="1">
      <alignment horizontal="left" vertical="center" wrapText="1"/>
    </xf>
    <xf numFmtId="0" fontId="9" fillId="0" borderId="1" xfId="0" applyFont="1" applyBorder="1" applyAlignment="1">
      <alignment wrapText="1"/>
    </xf>
    <xf numFmtId="0" fontId="8" fillId="0" borderId="2" xfId="0" applyFont="1" applyBorder="1" applyAlignment="1">
      <alignment horizontal="left" vertical="center" wrapText="1"/>
    </xf>
    <xf numFmtId="0" fontId="9" fillId="0" borderId="1" xfId="0" applyFont="1" applyBorder="1"/>
    <xf numFmtId="0" fontId="8" fillId="0" borderId="2" xfId="0" applyFont="1" applyBorder="1" applyAlignment="1">
      <alignment horizontal="left" vertical="top" wrapText="1"/>
    </xf>
    <xf numFmtId="0" fontId="9" fillId="0" borderId="6" xfId="0" applyFont="1" applyBorder="1" applyAlignment="1">
      <alignment wrapText="1"/>
    </xf>
    <xf numFmtId="6" fontId="2" fillId="0" borderId="1" xfId="0" applyNumberFormat="1" applyFont="1" applyBorder="1" applyAlignment="1">
      <alignment horizontal="center" vertical="center"/>
    </xf>
    <xf numFmtId="164" fontId="8" fillId="0" borderId="2" xfId="0" applyNumberFormat="1" applyFont="1" applyBorder="1" applyAlignment="1">
      <alignment horizontal="center" vertical="center" wrapText="1"/>
    </xf>
    <xf numFmtId="8" fontId="9" fillId="0" borderId="6" xfId="0" applyNumberFormat="1" applyFont="1" applyBorder="1" applyAlignment="1">
      <alignment vertical="center"/>
    </xf>
    <xf numFmtId="164" fontId="2" fillId="0" borderId="0" xfId="0" applyNumberFormat="1" applyFont="1" applyAlignment="1">
      <alignment horizontal="center" vertical="center" wrapText="1"/>
    </xf>
    <xf numFmtId="8" fontId="3" fillId="0" borderId="1" xfId="0" applyNumberFormat="1" applyFont="1" applyBorder="1"/>
    <xf numFmtId="8" fontId="17" fillId="0" borderId="1" xfId="0" applyNumberFormat="1" applyFont="1" applyBorder="1" applyAlignment="1">
      <alignment horizontal="center" vertical="center"/>
    </xf>
    <xf numFmtId="6" fontId="9" fillId="0" borderId="6" xfId="0" applyNumberFormat="1" applyFont="1" applyBorder="1" applyAlignment="1">
      <alignment horizontal="center" vertical="center"/>
    </xf>
    <xf numFmtId="8" fontId="3" fillId="0" borderId="0" xfId="0" applyNumberFormat="1" applyFont="1" applyAlignment="1">
      <alignment horizontal="center" vertical="center"/>
    </xf>
    <xf numFmtId="167" fontId="8" fillId="0" borderId="2" xfId="1" applyNumberFormat="1" applyFont="1" applyFill="1" applyBorder="1" applyAlignment="1">
      <alignment horizontal="center" vertical="center" wrapText="1"/>
    </xf>
    <xf numFmtId="8" fontId="17" fillId="0" borderId="6" xfId="0" applyNumberFormat="1" applyFont="1" applyBorder="1" applyAlignment="1">
      <alignment horizontal="center" vertical="center"/>
    </xf>
    <xf numFmtId="167" fontId="2" fillId="0" borderId="0" xfId="0" applyNumberFormat="1" applyFont="1" applyAlignment="1">
      <alignment horizontal="center" vertical="center" wrapText="1"/>
    </xf>
    <xf numFmtId="166" fontId="8" fillId="0" borderId="2" xfId="0" applyNumberFormat="1" applyFont="1" applyBorder="1" applyAlignment="1">
      <alignment horizontal="center" vertical="center" wrapText="1"/>
    </xf>
    <xf numFmtId="166" fontId="2" fillId="0" borderId="0" xfId="0" applyNumberFormat="1" applyFont="1" applyAlignment="1">
      <alignment horizontal="center" vertical="center" wrapText="1"/>
    </xf>
    <xf numFmtId="165" fontId="8" fillId="0" borderId="2" xfId="0" applyNumberFormat="1" applyFont="1" applyBorder="1" applyAlignment="1">
      <alignment horizontal="center" vertical="center" wrapText="1"/>
    </xf>
    <xf numFmtId="0" fontId="0" fillId="0" borderId="6" xfId="0" applyBorder="1" applyAlignment="1">
      <alignment horizontal="center"/>
    </xf>
    <xf numFmtId="0" fontId="5" fillId="0" borderId="2" xfId="0" applyFont="1" applyBorder="1" applyAlignment="1">
      <alignment horizontal="center"/>
    </xf>
    <xf numFmtId="0" fontId="5" fillId="4" borderId="0" xfId="0" applyFont="1" applyFill="1" applyAlignment="1">
      <alignment horizontal="center" vertical="center" wrapText="1"/>
    </xf>
    <xf numFmtId="0" fontId="2" fillId="0" borderId="0" xfId="0" quotePrefix="1" applyFont="1" applyAlignment="1">
      <alignment horizontal="center" vertical="center" wrapText="1"/>
    </xf>
    <xf numFmtId="0" fontId="3" fillId="0" borderId="1" xfId="0" applyFont="1" applyBorder="1" applyAlignment="1">
      <alignment horizontal="right" wrapText="1"/>
    </xf>
    <xf numFmtId="0" fontId="8" fillId="0" borderId="6" xfId="0" applyFont="1" applyBorder="1" applyAlignment="1">
      <alignment horizontal="center" vertical="center" wrapText="1"/>
    </xf>
    <xf numFmtId="0" fontId="18" fillId="0" borderId="0" xfId="0" applyFont="1"/>
    <xf numFmtId="8" fontId="19" fillId="0" borderId="0" xfId="0" applyNumberFormat="1" applyFont="1" applyAlignment="1">
      <alignment horizontal="center" vertical="center"/>
    </xf>
    <xf numFmtId="49" fontId="3" fillId="0" borderId="0" xfId="0" applyNumberFormat="1" applyFont="1" applyAlignment="1">
      <alignment horizontal="center" vertical="center" wrapText="1"/>
    </xf>
    <xf numFmtId="0" fontId="2" fillId="0" borderId="0" xfId="0" applyFont="1" applyAlignment="1">
      <alignment wrapText="1"/>
    </xf>
    <xf numFmtId="0" fontId="20" fillId="0" borderId="0" xfId="0" applyFont="1"/>
    <xf numFmtId="49" fontId="4" fillId="2"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49" fontId="11" fillId="0" borderId="1" xfId="0" applyNumberFormat="1" applyFont="1" applyBorder="1" applyAlignment="1">
      <alignment horizontal="center"/>
    </xf>
    <xf numFmtId="49" fontId="3" fillId="0" borderId="5" xfId="0" applyNumberFormat="1" applyFont="1" applyBorder="1" applyAlignment="1">
      <alignment horizontal="center" vertical="center" wrapText="1"/>
    </xf>
    <xf numFmtId="49" fontId="5" fillId="0" borderId="1" xfId="0" applyNumberFormat="1" applyFont="1" applyBorder="1" applyAlignment="1">
      <alignment horizontal="center"/>
    </xf>
    <xf numFmtId="49" fontId="3" fillId="4" borderId="1" xfId="0" applyNumberFormat="1" applyFont="1" applyFill="1" applyBorder="1" applyAlignment="1">
      <alignment horizontal="center" vertical="center" wrapText="1"/>
    </xf>
    <xf numFmtId="49" fontId="5" fillId="4" borderId="0" xfId="0" applyNumberFormat="1" applyFont="1" applyFill="1" applyAlignment="1">
      <alignment horizontal="center" vertical="center" wrapText="1"/>
    </xf>
    <xf numFmtId="49" fontId="5" fillId="0" borderId="2" xfId="0" applyNumberFormat="1" applyFont="1" applyBorder="1" applyAlignment="1">
      <alignment horizontal="center"/>
    </xf>
    <xf numFmtId="49" fontId="9" fillId="0" borderId="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49" fontId="3" fillId="0" borderId="1" xfId="0" quotePrefix="1" applyNumberFormat="1" applyFont="1" applyBorder="1" applyAlignment="1">
      <alignment horizontal="center" vertical="center" wrapText="1"/>
    </xf>
    <xf numFmtId="49" fontId="3" fillId="0" borderId="6" xfId="0" quotePrefix="1"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2" fillId="0" borderId="6" xfId="0" applyNumberFormat="1" applyFont="1" applyBorder="1" applyAlignment="1">
      <alignment horizontal="center" vertical="center"/>
    </xf>
    <xf numFmtId="49" fontId="0" fillId="0" borderId="1" xfId="0" applyNumberFormat="1" applyBorder="1" applyAlignment="1">
      <alignment horizontal="center" vertical="top"/>
    </xf>
    <xf numFmtId="49" fontId="2" fillId="0" borderId="4" xfId="0" applyNumberFormat="1" applyFont="1" applyBorder="1" applyAlignment="1">
      <alignment horizontal="center" vertical="center"/>
    </xf>
    <xf numFmtId="49" fontId="2" fillId="0" borderId="0" xfId="0" applyNumberFormat="1" applyFont="1" applyAlignment="1">
      <alignment horizontal="center" vertical="center"/>
    </xf>
    <xf numFmtId="49" fontId="0" fillId="0" borderId="1" xfId="0" applyNumberFormat="1" applyBorder="1" applyAlignment="1">
      <alignment horizontal="center" vertical="center"/>
    </xf>
    <xf numFmtId="49" fontId="3" fillId="0" borderId="6" xfId="0" applyNumberFormat="1" applyFont="1" applyBorder="1" applyAlignment="1">
      <alignment horizontal="center" vertical="center" wrapText="1"/>
    </xf>
    <xf numFmtId="49" fontId="12" fillId="0" borderId="1" xfId="0" applyNumberFormat="1" applyFont="1" applyBorder="1" applyAlignment="1">
      <alignment horizontal="center"/>
    </xf>
    <xf numFmtId="49" fontId="17" fillId="0" borderId="1" xfId="0" applyNumberFormat="1" applyFont="1" applyBorder="1"/>
    <xf numFmtId="49" fontId="17" fillId="0" borderId="1" xfId="0" applyNumberFormat="1" applyFont="1" applyBorder="1" applyAlignment="1">
      <alignment vertical="center"/>
    </xf>
    <xf numFmtId="49" fontId="9" fillId="0" borderId="6" xfId="0" applyNumberFormat="1" applyFont="1" applyBorder="1" applyAlignment="1">
      <alignment horizontal="center" vertical="center"/>
    </xf>
    <xf numFmtId="49" fontId="9" fillId="0" borderId="0" xfId="0" applyNumberFormat="1" applyFont="1" applyAlignment="1">
      <alignment vertical="center"/>
    </xf>
    <xf numFmtId="49" fontId="9" fillId="0" borderId="0" xfId="0" applyNumberFormat="1" applyFont="1" applyAlignment="1">
      <alignment horizontal="center" vertical="center"/>
    </xf>
    <xf numFmtId="49" fontId="13" fillId="0" borderId="0" xfId="0" applyNumberFormat="1" applyFont="1" applyAlignment="1">
      <alignment horizontal="center" vertical="center"/>
    </xf>
    <xf numFmtId="49" fontId="2" fillId="0" borderId="0" xfId="0" quotePrefix="1" applyNumberFormat="1" applyFont="1" applyAlignment="1">
      <alignment horizontal="center" vertical="center" wrapText="1"/>
    </xf>
    <xf numFmtId="49" fontId="3" fillId="0" borderId="1" xfId="0" applyNumberFormat="1" applyFont="1" applyBorder="1" applyAlignment="1">
      <alignment horizontal="right" wrapText="1"/>
    </xf>
    <xf numFmtId="49" fontId="3" fillId="0" borderId="0" xfId="0" applyNumberFormat="1" applyFont="1" applyAlignment="1">
      <alignment horizontal="center"/>
    </xf>
    <xf numFmtId="167" fontId="3" fillId="4" borderId="4" xfId="1" applyNumberFormat="1" applyFont="1" applyFill="1" applyBorder="1" applyAlignment="1">
      <alignment horizontal="center" vertical="center" wrapText="1"/>
    </xf>
    <xf numFmtId="0" fontId="20" fillId="0" borderId="0" xfId="0" applyFont="1" applyAlignment="1">
      <alignment wrapText="1"/>
    </xf>
    <xf numFmtId="8" fontId="3" fillId="0" borderId="0" xfId="0" applyNumberFormat="1" applyFont="1" applyAlignment="1">
      <alignment horizontal="center"/>
    </xf>
    <xf numFmtId="6" fontId="9" fillId="0" borderId="0" xfId="0" applyNumberFormat="1" applyFont="1" applyAlignment="1">
      <alignment vertical="center"/>
    </xf>
    <xf numFmtId="8" fontId="3" fillId="0" borderId="0" xfId="0" applyNumberFormat="1" applyFont="1"/>
    <xf numFmtId="0" fontId="2" fillId="0" borderId="0" xfId="0" applyFont="1" applyAlignment="1">
      <alignment vertical="center" wrapText="1"/>
    </xf>
    <xf numFmtId="0" fontId="3" fillId="0" borderId="0" xfId="0" applyFont="1" applyAlignment="1">
      <alignment wrapText="1"/>
    </xf>
    <xf numFmtId="8" fontId="3" fillId="0" borderId="0" xfId="0" applyNumberFormat="1" applyFont="1" applyAlignment="1">
      <alignment horizontal="right" vertical="center"/>
    </xf>
    <xf numFmtId="0" fontId="9" fillId="0" borderId="0" xfId="0" applyFont="1" applyAlignment="1">
      <alignment wrapText="1"/>
    </xf>
    <xf numFmtId="0" fontId="9" fillId="0" borderId="0" xfId="0" applyFont="1" applyAlignment="1">
      <alignment horizontal="left" vertical="center"/>
    </xf>
    <xf numFmtId="0" fontId="9" fillId="0" borderId="0" xfId="0" applyFont="1" applyAlignment="1">
      <alignment vertical="top"/>
    </xf>
    <xf numFmtId="0" fontId="9" fillId="0" borderId="0" xfId="0" applyFont="1"/>
    <xf numFmtId="3" fontId="9" fillId="0" borderId="0" xfId="0" applyNumberFormat="1" applyFont="1" applyAlignment="1">
      <alignment vertical="center"/>
    </xf>
    <xf numFmtId="4" fontId="9" fillId="0" borderId="0" xfId="0" applyNumberFormat="1" applyFont="1" applyAlignment="1">
      <alignment vertical="center"/>
    </xf>
    <xf numFmtId="0" fontId="9" fillId="0" borderId="0" xfId="0" applyFont="1" applyAlignment="1">
      <alignment horizontal="left"/>
    </xf>
    <xf numFmtId="0" fontId="9" fillId="0" borderId="0" xfId="0" applyFont="1" applyAlignment="1">
      <alignment horizontal="left" wrapText="1"/>
    </xf>
    <xf numFmtId="0" fontId="9" fillId="0" borderId="0" xfId="0" applyFont="1" applyAlignment="1">
      <alignment horizontal="center"/>
    </xf>
    <xf numFmtId="8" fontId="9" fillId="0" borderId="0" xfId="0" applyNumberFormat="1" applyFont="1" applyAlignment="1">
      <alignment horizontal="center" vertical="center"/>
    </xf>
    <xf numFmtId="0" fontId="9" fillId="0" borderId="0" xfId="0" applyFont="1" applyAlignment="1">
      <alignment horizontal="left" vertical="center" wrapText="1"/>
    </xf>
    <xf numFmtId="8" fontId="21" fillId="0" borderId="0" xfId="0" applyNumberFormat="1" applyFont="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14" fontId="3" fillId="6" borderId="1" xfId="0" applyNumberFormat="1" applyFont="1" applyFill="1" applyBorder="1" applyAlignment="1">
      <alignment horizontal="center" vertical="center" wrapText="1"/>
    </xf>
    <xf numFmtId="6" fontId="3" fillId="0" borderId="3" xfId="0" applyNumberFormat="1" applyFont="1" applyBorder="1" applyAlignment="1">
      <alignment horizontal="center" vertical="center" wrapText="1"/>
    </xf>
    <xf numFmtId="8" fontId="3" fillId="0" borderId="7" xfId="0" applyNumberFormat="1" applyFont="1" applyBorder="1" applyAlignment="1">
      <alignment horizontal="center" vertical="center" wrapText="1"/>
    </xf>
    <xf numFmtId="0" fontId="21" fillId="0" borderId="0" xfId="0" applyFont="1" applyAlignment="1">
      <alignmen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rk.Jenks" id="{58480389-72B5-429A-992E-8E014DF1F063}" userId="S::Mark.Jenks@ashfield.gov.uk::99de2307-d4cd-40a9-9083-75081f252494" providerId="AD"/>
  <person displayName="Josh.Rowley" id="{7FA0B77C-B26C-4437-86B1-A39F3F12C89F}" userId="S::Josh.Rowley@ashfield.gov.uk::293998a4-9b29-4a67-b851-f18af53567e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8" dT="2025-10-15T08:24:08.69" personId="{58480389-72B5-429A-992E-8E014DF1F063}" id="{A174DC2C-8B03-4187-9FED-BD3D92A5004E}" done="1">
    <text>Hi Josh, do we have a double entry here with row 153.</text>
  </threadedComment>
  <threadedComment ref="A48" dT="2025-10-15T08:55:23.04" personId="{7FA0B77C-B26C-4437-86B1-A39F3F12C89F}" id="{2CCBACB7-6FC5-45A5-B3E5-44695BC83D79}" parentId="{A174DC2C-8B03-4187-9FED-BD3D92A5004E}">
    <text>Yep, row 153 deleted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7A344-5EC7-4DE8-881E-E0CCE1231174}">
  <sheetPr>
    <tabColor rgb="FFFFC000"/>
  </sheetPr>
  <dimension ref="A1:U212"/>
  <sheetViews>
    <sheetView tabSelected="1" topLeftCell="G1" zoomScale="64" zoomScaleNormal="64" workbookViewId="0">
      <pane ySplit="1" topLeftCell="A2" activePane="bottomLeft" state="frozen"/>
      <selection activeCell="C1" sqref="C1"/>
      <selection pane="bottomLeft" activeCell="M101" sqref="M101"/>
    </sheetView>
  </sheetViews>
  <sheetFormatPr defaultColWidth="9.44140625" defaultRowHeight="15.6" x14ac:dyDescent="0.3"/>
  <cols>
    <col min="1" max="1" width="21.5546875" style="38" customWidth="1"/>
    <col min="2" max="2" width="23.88671875" style="38" customWidth="1"/>
    <col min="3" max="3" width="44.33203125" style="38" customWidth="1"/>
    <col min="4" max="4" width="24.5546875" style="9" customWidth="1"/>
    <col min="5" max="5" width="38.5546875" style="38" customWidth="1"/>
    <col min="6" max="6" width="26.5546875" style="38" customWidth="1"/>
    <col min="7" max="7" width="39.44140625" style="38" customWidth="1"/>
    <col min="8" max="9" width="16.5546875" style="47" customWidth="1"/>
    <col min="10" max="10" width="25.5546875" style="87" customWidth="1"/>
    <col min="11" max="11" width="16.5546875" style="47" customWidth="1"/>
    <col min="12" max="12" width="17.5546875" style="48" customWidth="1"/>
    <col min="13" max="13" width="19.44140625" style="48" customWidth="1"/>
    <col min="14" max="14" width="30" style="9" customWidth="1"/>
    <col min="15" max="15" width="15.5546875" style="49" customWidth="1"/>
    <col min="16" max="16" width="17.5546875" style="9" customWidth="1"/>
    <col min="17" max="17" width="23.44140625" style="183" customWidth="1"/>
    <col min="18" max="18" width="23.44140625" style="9" customWidth="1"/>
    <col min="19" max="19" width="36.44140625" style="38" customWidth="1"/>
    <col min="20" max="20" width="20.44140625" style="9" customWidth="1"/>
    <col min="21" max="21" width="20.6640625" style="9" customWidth="1"/>
    <col min="22" max="22" width="23.44140625" style="9" customWidth="1"/>
    <col min="23" max="16384" width="9.44140625" style="9"/>
  </cols>
  <sheetData>
    <row r="1" spans="1:20" ht="31.2" x14ac:dyDescent="0.3">
      <c r="A1" s="5" t="s">
        <v>0</v>
      </c>
      <c r="B1" s="5" t="s">
        <v>1</v>
      </c>
      <c r="C1" s="5" t="s">
        <v>2</v>
      </c>
      <c r="D1" s="4" t="s">
        <v>3</v>
      </c>
      <c r="E1" s="5" t="s">
        <v>4</v>
      </c>
      <c r="F1" s="5" t="s">
        <v>5</v>
      </c>
      <c r="G1" s="5" t="s">
        <v>6</v>
      </c>
      <c r="H1" s="6" t="s">
        <v>7</v>
      </c>
      <c r="I1" s="6" t="s">
        <v>8</v>
      </c>
      <c r="J1" s="76" t="s">
        <v>9</v>
      </c>
      <c r="K1" s="6" t="s">
        <v>10</v>
      </c>
      <c r="L1" s="7" t="s">
        <v>11</v>
      </c>
      <c r="M1" s="7" t="s">
        <v>12</v>
      </c>
      <c r="N1" s="4" t="s">
        <v>13</v>
      </c>
      <c r="O1" s="8" t="s">
        <v>14</v>
      </c>
      <c r="P1" s="4" t="s">
        <v>15</v>
      </c>
      <c r="Q1" s="186" t="s">
        <v>16</v>
      </c>
      <c r="R1" s="4" t="s">
        <v>17</v>
      </c>
      <c r="S1" s="5" t="s">
        <v>18</v>
      </c>
      <c r="T1" s="4" t="s">
        <v>19</v>
      </c>
    </row>
    <row r="2" spans="1:20" ht="31.2" x14ac:dyDescent="0.3">
      <c r="A2" s="11" t="s">
        <v>20</v>
      </c>
      <c r="B2" s="11"/>
      <c r="C2" s="11" t="s">
        <v>21</v>
      </c>
      <c r="D2" s="10" t="s">
        <v>22</v>
      </c>
      <c r="E2" s="11" t="s">
        <v>23</v>
      </c>
      <c r="F2" s="11" t="s">
        <v>24</v>
      </c>
      <c r="G2" s="11" t="s">
        <v>25</v>
      </c>
      <c r="H2" s="12" t="s">
        <v>26</v>
      </c>
      <c r="I2" s="12" t="e">
        <f>J2/1.2</f>
        <v>#VALUE!</v>
      </c>
      <c r="J2" s="68" t="s">
        <v>27</v>
      </c>
      <c r="K2" s="12"/>
      <c r="L2" s="13">
        <v>45383</v>
      </c>
      <c r="M2" s="13">
        <v>46843</v>
      </c>
      <c r="N2" s="10" t="s">
        <v>28</v>
      </c>
      <c r="O2" s="14">
        <v>46022</v>
      </c>
      <c r="P2" s="10" t="s">
        <v>29</v>
      </c>
      <c r="Q2" s="93">
        <v>2227962</v>
      </c>
      <c r="R2" s="10" t="s">
        <v>30</v>
      </c>
      <c r="S2" s="11" t="s">
        <v>31</v>
      </c>
      <c r="T2" s="54" t="s">
        <v>32</v>
      </c>
    </row>
    <row r="3" spans="1:20" ht="46.8" x14ac:dyDescent="0.3">
      <c r="A3" s="11">
        <v>3518</v>
      </c>
      <c r="B3" s="11"/>
      <c r="C3" s="11" t="s">
        <v>33</v>
      </c>
      <c r="D3" s="10" t="s">
        <v>22</v>
      </c>
      <c r="E3" s="11" t="s">
        <v>33</v>
      </c>
      <c r="F3" s="11" t="s">
        <v>34</v>
      </c>
      <c r="G3" s="11" t="s">
        <v>35</v>
      </c>
      <c r="H3" s="12">
        <v>23000</v>
      </c>
      <c r="I3" s="12">
        <f>J3/1.2</f>
        <v>148901.66666666669</v>
      </c>
      <c r="J3" s="68">
        <v>178682</v>
      </c>
      <c r="K3" s="12"/>
      <c r="L3" s="13">
        <v>43922</v>
      </c>
      <c r="M3" s="13">
        <v>46843</v>
      </c>
      <c r="N3" s="10"/>
      <c r="O3" s="14"/>
      <c r="P3" s="10"/>
      <c r="Q3" s="93">
        <v>1026167</v>
      </c>
      <c r="R3" s="10"/>
      <c r="S3" s="11" t="s">
        <v>36</v>
      </c>
      <c r="T3" s="10" t="s">
        <v>32</v>
      </c>
    </row>
    <row r="4" spans="1:20" ht="31.2" x14ac:dyDescent="0.3">
      <c r="A4" s="53" t="s">
        <v>37</v>
      </c>
      <c r="B4" s="53"/>
      <c r="C4" s="53" t="s">
        <v>38</v>
      </c>
      <c r="D4" s="54" t="s">
        <v>39</v>
      </c>
      <c r="E4" s="53" t="s">
        <v>40</v>
      </c>
      <c r="F4" s="11" t="s">
        <v>41</v>
      </c>
      <c r="G4" s="11" t="s">
        <v>42</v>
      </c>
      <c r="H4" s="12"/>
      <c r="I4" s="12">
        <f>J4/1.2</f>
        <v>81250</v>
      </c>
      <c r="J4" s="68">
        <v>97500</v>
      </c>
      <c r="K4" s="12"/>
      <c r="L4" s="13">
        <v>45755</v>
      </c>
      <c r="M4" s="13">
        <v>46142</v>
      </c>
      <c r="N4" s="10"/>
      <c r="O4" s="14"/>
      <c r="P4" s="54" t="s">
        <v>43</v>
      </c>
      <c r="Q4" s="93">
        <v>3358898</v>
      </c>
      <c r="R4" s="10"/>
      <c r="S4" s="11" t="s">
        <v>44</v>
      </c>
      <c r="T4" s="15" t="s">
        <v>32</v>
      </c>
    </row>
    <row r="5" spans="1:20" ht="312" customHeight="1" x14ac:dyDescent="0.25">
      <c r="A5" s="96" t="s">
        <v>45</v>
      </c>
      <c r="B5" s="11"/>
      <c r="C5" s="11" t="s">
        <v>46</v>
      </c>
      <c r="D5" s="10" t="s">
        <v>39</v>
      </c>
      <c r="E5" s="11" t="s">
        <v>47</v>
      </c>
      <c r="F5" s="156" t="s">
        <v>48</v>
      </c>
      <c r="G5" s="156" t="s">
        <v>49</v>
      </c>
      <c r="H5" s="140">
        <v>20768.099999999999</v>
      </c>
      <c r="I5" s="140">
        <v>41536.199999999997</v>
      </c>
      <c r="J5" s="166">
        <v>49843.44</v>
      </c>
      <c r="K5" s="12"/>
      <c r="L5" s="13">
        <v>46113</v>
      </c>
      <c r="M5" s="13">
        <v>46843</v>
      </c>
      <c r="N5" s="10"/>
      <c r="O5" s="14"/>
      <c r="P5" s="10" t="s">
        <v>29</v>
      </c>
      <c r="Q5" s="187">
        <v>6662275</v>
      </c>
      <c r="R5" s="10" t="s">
        <v>30</v>
      </c>
      <c r="S5" s="11"/>
      <c r="T5" s="10" t="s">
        <v>32</v>
      </c>
    </row>
    <row r="6" spans="1:20" s="16" customFormat="1" ht="312" x14ac:dyDescent="0.3">
      <c r="A6" s="11" t="s">
        <v>50</v>
      </c>
      <c r="B6" s="11"/>
      <c r="C6" s="11" t="s">
        <v>51</v>
      </c>
      <c r="D6" s="10" t="s">
        <v>52</v>
      </c>
      <c r="E6" s="11" t="s">
        <v>53</v>
      </c>
      <c r="F6" s="1" t="s">
        <v>54</v>
      </c>
      <c r="G6" s="11" t="s">
        <v>55</v>
      </c>
      <c r="H6" s="12">
        <v>130234.5</v>
      </c>
      <c r="I6" s="12">
        <f t="shared" ref="I6:I13" si="0">J6/1.2</f>
        <v>434115</v>
      </c>
      <c r="J6" s="68">
        <v>520938</v>
      </c>
      <c r="K6" s="12"/>
      <c r="L6" s="13">
        <v>45260</v>
      </c>
      <c r="M6" s="13">
        <v>46718</v>
      </c>
      <c r="N6" s="10"/>
      <c r="O6" s="14"/>
      <c r="P6" s="10" t="s">
        <v>43</v>
      </c>
      <c r="Q6" s="117">
        <v>2831215</v>
      </c>
      <c r="R6" s="29" t="s">
        <v>30</v>
      </c>
      <c r="S6" s="11" t="s">
        <v>56</v>
      </c>
      <c r="T6" s="10" t="s">
        <v>57</v>
      </c>
    </row>
    <row r="7" spans="1:20" s="16" customFormat="1" ht="62.4" x14ac:dyDescent="0.3">
      <c r="A7" s="11" t="s">
        <v>58</v>
      </c>
      <c r="B7" s="11"/>
      <c r="C7" s="11" t="s">
        <v>59</v>
      </c>
      <c r="D7" s="19" t="s">
        <v>60</v>
      </c>
      <c r="E7" s="11" t="s">
        <v>59</v>
      </c>
      <c r="F7" s="11" t="s">
        <v>61</v>
      </c>
      <c r="G7" s="11" t="s">
        <v>62</v>
      </c>
      <c r="H7" s="12">
        <v>300000</v>
      </c>
      <c r="I7" s="12">
        <f t="shared" si="0"/>
        <v>541666.66666666674</v>
      </c>
      <c r="J7" s="68">
        <v>650000</v>
      </c>
      <c r="K7" s="12"/>
      <c r="L7" s="13">
        <v>45649</v>
      </c>
      <c r="M7" s="13">
        <v>46477</v>
      </c>
      <c r="N7" s="10" t="s">
        <v>63</v>
      </c>
      <c r="O7" s="14"/>
      <c r="P7" s="10" t="s">
        <v>43</v>
      </c>
      <c r="Q7" s="117"/>
      <c r="R7" s="29"/>
      <c r="S7" s="11"/>
      <c r="T7" s="18" t="s">
        <v>64</v>
      </c>
    </row>
    <row r="8" spans="1:20" s="16" customFormat="1" ht="62.4" x14ac:dyDescent="0.3">
      <c r="A8" s="11" t="s">
        <v>65</v>
      </c>
      <c r="B8" s="11"/>
      <c r="C8" s="11" t="s">
        <v>66</v>
      </c>
      <c r="D8" s="19" t="s">
        <v>60</v>
      </c>
      <c r="E8" s="11" t="s">
        <v>66</v>
      </c>
      <c r="F8" s="11" t="s">
        <v>61</v>
      </c>
      <c r="G8" s="11" t="s">
        <v>62</v>
      </c>
      <c r="H8" s="12">
        <v>360000</v>
      </c>
      <c r="I8" s="12">
        <f t="shared" si="0"/>
        <v>650000</v>
      </c>
      <c r="J8" s="68">
        <v>780000</v>
      </c>
      <c r="K8" s="12"/>
      <c r="L8" s="13">
        <v>45649</v>
      </c>
      <c r="M8" s="13">
        <v>46438</v>
      </c>
      <c r="N8" s="10" t="s">
        <v>63</v>
      </c>
      <c r="O8" s="14"/>
      <c r="P8" s="10" t="s">
        <v>43</v>
      </c>
      <c r="Q8" s="117"/>
      <c r="R8" s="29"/>
      <c r="S8" s="11"/>
      <c r="T8" s="10" t="s">
        <v>64</v>
      </c>
    </row>
    <row r="9" spans="1:20" s="16" customFormat="1" ht="46.8" x14ac:dyDescent="0.3">
      <c r="A9" s="11">
        <v>37036</v>
      </c>
      <c r="B9" s="11"/>
      <c r="C9" s="11" t="s">
        <v>67</v>
      </c>
      <c r="D9" s="19" t="s">
        <v>60</v>
      </c>
      <c r="E9" s="11" t="s">
        <v>67</v>
      </c>
      <c r="F9" s="11" t="s">
        <v>68</v>
      </c>
      <c r="G9" s="11" t="s">
        <v>69</v>
      </c>
      <c r="H9" s="12">
        <v>88000</v>
      </c>
      <c r="I9" s="12">
        <f t="shared" si="0"/>
        <v>103833.33333333334</v>
      </c>
      <c r="J9" s="68">
        <v>124600</v>
      </c>
      <c r="K9" s="12"/>
      <c r="L9" s="13">
        <v>45627</v>
      </c>
      <c r="M9" s="13">
        <v>46234</v>
      </c>
      <c r="N9" s="10" t="s">
        <v>70</v>
      </c>
      <c r="O9" s="14" t="s">
        <v>70</v>
      </c>
      <c r="P9" s="10" t="s">
        <v>43</v>
      </c>
      <c r="Q9" s="93" t="s">
        <v>71</v>
      </c>
      <c r="R9" s="10"/>
      <c r="S9" s="11"/>
      <c r="T9" s="10" t="s">
        <v>64</v>
      </c>
    </row>
    <row r="10" spans="1:20" s="16" customFormat="1" ht="62.4" x14ac:dyDescent="0.3">
      <c r="A10" s="50" t="s">
        <v>72</v>
      </c>
      <c r="B10" s="50"/>
      <c r="C10" s="20" t="s">
        <v>73</v>
      </c>
      <c r="D10" s="43" t="s">
        <v>60</v>
      </c>
      <c r="E10" s="20" t="s">
        <v>73</v>
      </c>
      <c r="F10" s="20" t="s">
        <v>74</v>
      </c>
      <c r="G10" s="20" t="s">
        <v>75</v>
      </c>
      <c r="H10" s="23" t="s">
        <v>70</v>
      </c>
      <c r="I10" s="12">
        <f t="shared" si="0"/>
        <v>6911.3500000000013</v>
      </c>
      <c r="J10" s="79">
        <v>8293.6200000000008</v>
      </c>
      <c r="K10" s="15"/>
      <c r="L10" s="21">
        <v>45078</v>
      </c>
      <c r="M10" s="21">
        <v>46173</v>
      </c>
      <c r="N10" s="15" t="s">
        <v>76</v>
      </c>
      <c r="O10" s="15"/>
      <c r="P10" s="15" t="s">
        <v>77</v>
      </c>
      <c r="Q10" s="61" t="s">
        <v>78</v>
      </c>
      <c r="R10" s="61" t="s">
        <v>30</v>
      </c>
      <c r="S10" s="20"/>
      <c r="T10" s="10" t="s">
        <v>64</v>
      </c>
    </row>
    <row r="11" spans="1:20" s="16" customFormat="1" ht="46.8" x14ac:dyDescent="0.3">
      <c r="A11" s="32" t="s">
        <v>84</v>
      </c>
      <c r="B11" s="120"/>
      <c r="C11" s="11" t="s">
        <v>85</v>
      </c>
      <c r="D11" s="123" t="s">
        <v>60</v>
      </c>
      <c r="E11" s="11" t="s">
        <v>85</v>
      </c>
      <c r="F11" s="11" t="s">
        <v>86</v>
      </c>
      <c r="G11" s="11" t="s">
        <v>87</v>
      </c>
      <c r="H11" s="12">
        <v>5886.74</v>
      </c>
      <c r="I11" s="12">
        <f t="shared" si="0"/>
        <v>4905.6166666666668</v>
      </c>
      <c r="J11" s="87">
        <v>5886.74</v>
      </c>
      <c r="K11" s="12"/>
      <c r="L11" s="13">
        <v>45413</v>
      </c>
      <c r="M11" s="24">
        <v>46507</v>
      </c>
      <c r="N11" s="10" t="s">
        <v>88</v>
      </c>
      <c r="O11" s="14" t="s">
        <v>70</v>
      </c>
      <c r="P11" s="10" t="s">
        <v>77</v>
      </c>
      <c r="Q11" s="93">
        <v>4869035</v>
      </c>
      <c r="R11" s="10" t="s">
        <v>30</v>
      </c>
      <c r="S11" s="11"/>
      <c r="T11" s="10" t="s">
        <v>64</v>
      </c>
    </row>
    <row r="12" spans="1:20" s="16" customFormat="1" ht="62.4" x14ac:dyDescent="0.3">
      <c r="A12" s="32" t="s">
        <v>89</v>
      </c>
      <c r="B12" s="32"/>
      <c r="C12" s="11" t="s">
        <v>90</v>
      </c>
      <c r="D12" s="43" t="s">
        <v>60</v>
      </c>
      <c r="E12" s="11" t="s">
        <v>90</v>
      </c>
      <c r="F12" s="11" t="s">
        <v>91</v>
      </c>
      <c r="G12" s="11" t="s">
        <v>92</v>
      </c>
      <c r="H12" s="12">
        <v>216360</v>
      </c>
      <c r="I12" s="12">
        <f t="shared" si="0"/>
        <v>180300</v>
      </c>
      <c r="J12" s="68">
        <v>216360</v>
      </c>
      <c r="K12" s="12"/>
      <c r="L12" s="13">
        <v>45961</v>
      </c>
      <c r="M12" s="24">
        <v>46477</v>
      </c>
      <c r="N12" s="10" t="s">
        <v>93</v>
      </c>
      <c r="O12" s="14"/>
      <c r="P12" s="10" t="s">
        <v>43</v>
      </c>
      <c r="Q12" s="93" t="s">
        <v>94</v>
      </c>
      <c r="R12" s="10"/>
      <c r="S12" s="52"/>
      <c r="T12" s="10" t="s">
        <v>64</v>
      </c>
    </row>
    <row r="13" spans="1:20" s="16" customFormat="1" ht="77.849999999999994" customHeight="1" x14ac:dyDescent="0.3">
      <c r="A13" s="154">
        <v>1323000011687</v>
      </c>
      <c r="B13" s="154"/>
      <c r="C13" s="1"/>
      <c r="D13" s="19" t="s">
        <v>96</v>
      </c>
      <c r="E13" s="1" t="s">
        <v>97</v>
      </c>
      <c r="F13" s="1" t="s">
        <v>98</v>
      </c>
      <c r="G13" s="1" t="s">
        <v>99</v>
      </c>
      <c r="H13" s="25"/>
      <c r="I13" s="12" t="e">
        <f t="shared" si="0"/>
        <v>#VALUE!</v>
      </c>
      <c r="J13" s="68" t="s">
        <v>100</v>
      </c>
      <c r="K13" s="18"/>
      <c r="L13" s="69"/>
      <c r="M13" s="69">
        <v>47848</v>
      </c>
      <c r="N13" s="18" t="s">
        <v>1151</v>
      </c>
      <c r="O13" s="18"/>
      <c r="P13" s="18" t="s">
        <v>43</v>
      </c>
      <c r="Q13" s="188"/>
      <c r="R13" s="18"/>
      <c r="S13" s="1"/>
      <c r="T13" s="10" t="s">
        <v>64</v>
      </c>
    </row>
    <row r="14" spans="1:20" s="16" customFormat="1" ht="31.2" x14ac:dyDescent="0.3">
      <c r="A14" s="153" t="s">
        <v>101</v>
      </c>
      <c r="B14" s="153"/>
      <c r="C14" s="11" t="s">
        <v>102</v>
      </c>
      <c r="D14" s="10" t="s">
        <v>52</v>
      </c>
      <c r="E14" s="11" t="s">
        <v>103</v>
      </c>
      <c r="F14" s="11" t="s">
        <v>104</v>
      </c>
      <c r="G14" s="11" t="s">
        <v>105</v>
      </c>
      <c r="H14" s="12">
        <v>9930</v>
      </c>
      <c r="I14" s="68">
        <v>46790</v>
      </c>
      <c r="J14" s="131">
        <v>56148</v>
      </c>
      <c r="K14" s="12"/>
      <c r="L14" s="13">
        <v>45962</v>
      </c>
      <c r="M14" s="13">
        <v>47422</v>
      </c>
      <c r="N14" s="10" t="s">
        <v>106</v>
      </c>
      <c r="O14" s="14" t="s">
        <v>107</v>
      </c>
      <c r="P14" s="10" t="s">
        <v>43</v>
      </c>
      <c r="Q14" s="93">
        <v>2530291</v>
      </c>
      <c r="R14" s="10"/>
      <c r="S14" s="11"/>
      <c r="T14" s="18" t="s">
        <v>64</v>
      </c>
    </row>
    <row r="15" spans="1:20" s="16" customFormat="1" ht="31.2" customHeight="1" x14ac:dyDescent="0.3">
      <c r="A15" s="11" t="s">
        <v>108</v>
      </c>
      <c r="B15" s="11"/>
      <c r="C15" s="11" t="s">
        <v>109</v>
      </c>
      <c r="D15" s="10" t="s">
        <v>52</v>
      </c>
      <c r="E15" s="11"/>
      <c r="F15" s="11" t="s">
        <v>110</v>
      </c>
      <c r="G15" s="11" t="s">
        <v>111</v>
      </c>
      <c r="H15" s="12">
        <v>47044.800000000003</v>
      </c>
      <c r="I15" s="12">
        <f t="shared" ref="I15:I21" si="1">J15/1.2</f>
        <v>39204.000000000007</v>
      </c>
      <c r="J15" s="68">
        <v>47044.800000000003</v>
      </c>
      <c r="K15" s="12"/>
      <c r="L15" s="13">
        <v>45397</v>
      </c>
      <c r="M15" s="13">
        <v>46857</v>
      </c>
      <c r="N15" s="10" t="s">
        <v>112</v>
      </c>
      <c r="O15" s="14">
        <v>45761</v>
      </c>
      <c r="P15" s="10" t="s">
        <v>113</v>
      </c>
      <c r="Q15" s="117">
        <v>5234413</v>
      </c>
      <c r="R15" s="29"/>
      <c r="S15" s="11" t="s">
        <v>114</v>
      </c>
      <c r="T15" s="10" t="s">
        <v>64</v>
      </c>
    </row>
    <row r="16" spans="1:20" s="16" customFormat="1" ht="46.8" x14ac:dyDescent="0.3">
      <c r="A16" s="1" t="s">
        <v>993</v>
      </c>
      <c r="B16" s="1"/>
      <c r="C16" s="1" t="s">
        <v>115</v>
      </c>
      <c r="D16" s="10" t="s">
        <v>52</v>
      </c>
      <c r="E16" s="1" t="s">
        <v>994</v>
      </c>
      <c r="F16" s="1" t="s">
        <v>116</v>
      </c>
      <c r="G16" s="1" t="s">
        <v>117</v>
      </c>
      <c r="H16" s="219">
        <v>5150</v>
      </c>
      <c r="I16" s="12">
        <f t="shared" si="1"/>
        <v>5150</v>
      </c>
      <c r="J16" s="68">
        <v>6180</v>
      </c>
      <c r="K16" s="18"/>
      <c r="L16" s="26">
        <v>45597</v>
      </c>
      <c r="M16" s="26">
        <v>46326</v>
      </c>
      <c r="N16" s="18" t="s">
        <v>112</v>
      </c>
      <c r="O16" s="73">
        <v>45932</v>
      </c>
      <c r="P16" s="18" t="s">
        <v>77</v>
      </c>
      <c r="Q16" s="189">
        <v>7333064</v>
      </c>
      <c r="R16" s="75" t="s">
        <v>30</v>
      </c>
      <c r="S16" s="1"/>
      <c r="T16" s="18" t="s">
        <v>64</v>
      </c>
    </row>
    <row r="17" spans="1:20" s="16" customFormat="1" x14ac:dyDescent="0.3">
      <c r="A17" s="11"/>
      <c r="B17" s="11"/>
      <c r="C17" s="11" t="s">
        <v>118</v>
      </c>
      <c r="D17" s="10" t="s">
        <v>52</v>
      </c>
      <c r="E17" s="11" t="s">
        <v>119</v>
      </c>
      <c r="F17" s="11" t="s">
        <v>120</v>
      </c>
      <c r="G17" s="11" t="s">
        <v>121</v>
      </c>
      <c r="H17" s="12">
        <v>12692</v>
      </c>
      <c r="I17" s="12">
        <f t="shared" si="1"/>
        <v>52883.333333333336</v>
      </c>
      <c r="J17" s="68">
        <f>H17*5</f>
        <v>63460</v>
      </c>
      <c r="K17" s="12"/>
      <c r="L17" s="13">
        <v>45658</v>
      </c>
      <c r="M17" s="13">
        <v>47483</v>
      </c>
      <c r="N17" s="10" t="s">
        <v>70</v>
      </c>
      <c r="O17" s="14" t="s">
        <v>107</v>
      </c>
      <c r="P17" s="10"/>
      <c r="Q17" s="93" t="s">
        <v>122</v>
      </c>
      <c r="R17" s="10"/>
      <c r="S17" s="52"/>
      <c r="T17" s="10" t="s">
        <v>64</v>
      </c>
    </row>
    <row r="18" spans="1:20" s="16" customFormat="1" ht="69.75" customHeight="1" x14ac:dyDescent="0.3">
      <c r="A18" s="11"/>
      <c r="B18" s="11"/>
      <c r="C18" s="32" t="s">
        <v>123</v>
      </c>
      <c r="D18" s="10" t="s">
        <v>52</v>
      </c>
      <c r="E18" s="11" t="s">
        <v>124</v>
      </c>
      <c r="F18" s="11" t="s">
        <v>125</v>
      </c>
      <c r="G18" s="11" t="s">
        <v>126</v>
      </c>
      <c r="H18" s="12">
        <v>9292.2999999999993</v>
      </c>
      <c r="I18" s="12">
        <f t="shared" si="1"/>
        <v>23230.750000000004</v>
      </c>
      <c r="J18" s="68">
        <v>27876.9</v>
      </c>
      <c r="K18" s="12"/>
      <c r="L18" s="13">
        <v>45196</v>
      </c>
      <c r="M18" s="24">
        <v>46291</v>
      </c>
      <c r="N18" s="10" t="s">
        <v>127</v>
      </c>
      <c r="O18" s="14" t="s">
        <v>128</v>
      </c>
      <c r="P18" s="10" t="s">
        <v>43</v>
      </c>
      <c r="Q18" s="93" t="s">
        <v>129</v>
      </c>
      <c r="R18" s="10"/>
      <c r="S18" s="11"/>
      <c r="T18" s="10" t="s">
        <v>64</v>
      </c>
    </row>
    <row r="19" spans="1:20" s="17" customFormat="1" ht="31.2" x14ac:dyDescent="0.3">
      <c r="A19" s="11"/>
      <c r="B19" s="11"/>
      <c r="C19" s="11" t="s">
        <v>130</v>
      </c>
      <c r="D19" s="19" t="s">
        <v>52</v>
      </c>
      <c r="E19" s="11" t="s">
        <v>131</v>
      </c>
      <c r="F19" s="11" t="s">
        <v>132</v>
      </c>
      <c r="G19" s="11" t="s">
        <v>133</v>
      </c>
      <c r="H19" s="12"/>
      <c r="I19" s="12">
        <f t="shared" si="1"/>
        <v>4555.3166666666666</v>
      </c>
      <c r="J19" s="68">
        <v>5466.3799999999992</v>
      </c>
      <c r="K19" s="12"/>
      <c r="L19" s="13">
        <v>45627</v>
      </c>
      <c r="M19" s="24">
        <v>46356</v>
      </c>
      <c r="N19" s="10" t="s">
        <v>127</v>
      </c>
      <c r="O19" s="14"/>
      <c r="P19" s="10" t="s">
        <v>77</v>
      </c>
      <c r="Q19" s="93" t="s">
        <v>134</v>
      </c>
      <c r="R19" s="10"/>
      <c r="S19" s="11"/>
      <c r="T19" s="18" t="s">
        <v>64</v>
      </c>
    </row>
    <row r="20" spans="1:20" s="17" customFormat="1" ht="46.8" x14ac:dyDescent="0.3">
      <c r="A20" s="11"/>
      <c r="B20" s="11"/>
      <c r="C20" s="11" t="s">
        <v>135</v>
      </c>
      <c r="D20" s="10" t="s">
        <v>52</v>
      </c>
      <c r="E20" s="11" t="s">
        <v>136</v>
      </c>
      <c r="F20" s="11" t="s">
        <v>137</v>
      </c>
      <c r="G20" s="11" t="s">
        <v>138</v>
      </c>
      <c r="H20" s="12">
        <v>2363</v>
      </c>
      <c r="I20" s="12">
        <f t="shared" si="1"/>
        <v>5906.666666666667</v>
      </c>
      <c r="J20" s="68" t="s">
        <v>139</v>
      </c>
      <c r="K20" s="12"/>
      <c r="L20" s="13">
        <v>45158</v>
      </c>
      <c r="M20" s="13">
        <v>46253</v>
      </c>
      <c r="N20" s="10" t="s">
        <v>127</v>
      </c>
      <c r="O20" s="14" t="s">
        <v>70</v>
      </c>
      <c r="P20" s="10" t="s">
        <v>77</v>
      </c>
      <c r="Q20" s="93" t="s">
        <v>140</v>
      </c>
      <c r="R20" s="10" t="s">
        <v>30</v>
      </c>
      <c r="S20" s="11"/>
      <c r="T20" s="10" t="s">
        <v>64</v>
      </c>
    </row>
    <row r="21" spans="1:20" s="17" customFormat="1" ht="31.2" x14ac:dyDescent="0.3">
      <c r="A21" s="11"/>
      <c r="B21" s="11"/>
      <c r="C21" s="11" t="s">
        <v>141</v>
      </c>
      <c r="D21" s="10" t="s">
        <v>52</v>
      </c>
      <c r="E21" s="11" t="s">
        <v>142</v>
      </c>
      <c r="F21" s="11" t="s">
        <v>143</v>
      </c>
      <c r="G21" s="11" t="s">
        <v>144</v>
      </c>
      <c r="H21" s="12">
        <v>3094</v>
      </c>
      <c r="I21" s="12">
        <f t="shared" si="1"/>
        <v>7735.8416666666672</v>
      </c>
      <c r="J21" s="68" t="s">
        <v>145</v>
      </c>
      <c r="K21" s="12"/>
      <c r="L21" s="13">
        <v>45079</v>
      </c>
      <c r="M21" s="13">
        <v>46539</v>
      </c>
      <c r="N21" s="10" t="s">
        <v>146</v>
      </c>
      <c r="O21" s="14" t="s">
        <v>147</v>
      </c>
      <c r="P21" s="10" t="s">
        <v>77</v>
      </c>
      <c r="Q21" s="93">
        <v>1738519</v>
      </c>
      <c r="R21" s="10"/>
      <c r="S21" s="11"/>
      <c r="T21" s="10" t="s">
        <v>64</v>
      </c>
    </row>
    <row r="22" spans="1:20" s="17" customFormat="1" ht="31.2" x14ac:dyDescent="0.3">
      <c r="A22" s="11"/>
      <c r="B22" s="31"/>
      <c r="C22" s="31" t="s">
        <v>151</v>
      </c>
      <c r="D22" s="34" t="s">
        <v>52</v>
      </c>
      <c r="E22" s="31" t="s">
        <v>152</v>
      </c>
      <c r="F22" s="31" t="s">
        <v>153</v>
      </c>
      <c r="G22" s="31" t="s">
        <v>154</v>
      </c>
      <c r="H22" s="62">
        <v>12000</v>
      </c>
      <c r="I22" s="12">
        <f t="shared" ref="I22:I38" si="2">J22/1.2</f>
        <v>33414.166666666672</v>
      </c>
      <c r="J22" s="78">
        <v>40097</v>
      </c>
      <c r="K22" s="62"/>
      <c r="L22" s="63">
        <v>45495</v>
      </c>
      <c r="M22" s="63">
        <v>46589</v>
      </c>
      <c r="N22" s="34"/>
      <c r="O22" s="64"/>
      <c r="P22" s="34" t="s">
        <v>155</v>
      </c>
      <c r="Q22" s="190">
        <v>6783485</v>
      </c>
      <c r="R22" s="34" t="s">
        <v>30</v>
      </c>
      <c r="S22" s="52"/>
      <c r="T22" s="34" t="s">
        <v>64</v>
      </c>
    </row>
    <row r="23" spans="1:20" s="17" customFormat="1" ht="31.2" x14ac:dyDescent="0.3">
      <c r="A23" s="11"/>
      <c r="B23" s="11"/>
      <c r="C23" s="11" t="s">
        <v>156</v>
      </c>
      <c r="D23" s="19" t="s">
        <v>52</v>
      </c>
      <c r="E23" s="11" t="s">
        <v>156</v>
      </c>
      <c r="F23" s="11" t="s">
        <v>157</v>
      </c>
      <c r="G23" s="11" t="s">
        <v>158</v>
      </c>
      <c r="H23" s="12"/>
      <c r="I23" s="12">
        <f t="shared" si="2"/>
        <v>16825</v>
      </c>
      <c r="J23" s="68">
        <v>20190</v>
      </c>
      <c r="K23" s="12"/>
      <c r="L23" s="24">
        <v>41852</v>
      </c>
      <c r="M23" s="13" t="s">
        <v>159</v>
      </c>
      <c r="N23" s="10"/>
      <c r="O23" s="14" t="s">
        <v>112</v>
      </c>
      <c r="P23" s="10" t="s">
        <v>160</v>
      </c>
      <c r="Q23" s="191">
        <v>2126033</v>
      </c>
      <c r="R23" s="10" t="s">
        <v>30</v>
      </c>
      <c r="S23" s="11"/>
      <c r="T23" s="10" t="s">
        <v>64</v>
      </c>
    </row>
    <row r="24" spans="1:20" s="17" customFormat="1" ht="15.6" customHeight="1" x14ac:dyDescent="0.3">
      <c r="A24" s="50" t="s">
        <v>80</v>
      </c>
      <c r="B24" s="50"/>
      <c r="C24" s="58" t="s">
        <v>81</v>
      </c>
      <c r="D24" s="19" t="s">
        <v>22</v>
      </c>
      <c r="E24" s="20" t="s">
        <v>81</v>
      </c>
      <c r="F24" s="20" t="s">
        <v>82</v>
      </c>
      <c r="G24" s="20" t="s">
        <v>83</v>
      </c>
      <c r="H24" s="23"/>
      <c r="I24" s="12">
        <f t="shared" si="2"/>
        <v>10562.5</v>
      </c>
      <c r="J24" s="79">
        <v>12675</v>
      </c>
      <c r="K24" s="15"/>
      <c r="L24" s="21">
        <v>45017</v>
      </c>
      <c r="M24" s="21">
        <v>46112</v>
      </c>
      <c r="N24" s="15" t="s">
        <v>76</v>
      </c>
      <c r="O24" s="15"/>
      <c r="P24" s="15" t="s">
        <v>77</v>
      </c>
      <c r="Q24" s="61"/>
      <c r="R24" s="15"/>
      <c r="S24" s="20"/>
      <c r="T24" s="10" t="s">
        <v>64</v>
      </c>
    </row>
    <row r="25" spans="1:20" s="17" customFormat="1" ht="46.8" x14ac:dyDescent="0.3">
      <c r="A25" s="32"/>
      <c r="B25" s="32"/>
      <c r="C25" s="11" t="s">
        <v>161</v>
      </c>
      <c r="D25" s="10" t="s">
        <v>22</v>
      </c>
      <c r="E25" s="11" t="s">
        <v>161</v>
      </c>
      <c r="F25" s="11" t="s">
        <v>162</v>
      </c>
      <c r="G25" s="11" t="s">
        <v>163</v>
      </c>
      <c r="H25" s="12"/>
      <c r="I25" s="12">
        <f t="shared" si="2"/>
        <v>41666.666666666672</v>
      </c>
      <c r="J25" s="68">
        <v>50000</v>
      </c>
      <c r="K25" s="12"/>
      <c r="L25" s="24" t="s">
        <v>164</v>
      </c>
      <c r="M25" s="13" t="s">
        <v>159</v>
      </c>
      <c r="N25" s="10" t="s">
        <v>127</v>
      </c>
      <c r="O25" s="14"/>
      <c r="P25" s="10"/>
      <c r="Q25" s="93" t="s">
        <v>165</v>
      </c>
      <c r="R25" s="10"/>
      <c r="S25" s="11"/>
      <c r="T25" s="18" t="s">
        <v>64</v>
      </c>
    </row>
    <row r="26" spans="1:20" s="17" customFormat="1" ht="46.5" customHeight="1" x14ac:dyDescent="0.3">
      <c r="A26" s="11" t="s">
        <v>166</v>
      </c>
      <c r="B26" s="11"/>
      <c r="C26" s="95" t="s">
        <v>167</v>
      </c>
      <c r="D26" s="10" t="s">
        <v>22</v>
      </c>
      <c r="E26" s="11" t="s">
        <v>168</v>
      </c>
      <c r="F26" s="11" t="s">
        <v>169</v>
      </c>
      <c r="G26" s="1" t="s">
        <v>170</v>
      </c>
      <c r="H26" s="12">
        <v>5000</v>
      </c>
      <c r="I26" s="12" t="e">
        <f t="shared" si="2"/>
        <v>#VALUE!</v>
      </c>
      <c r="J26" s="68" t="s">
        <v>171</v>
      </c>
      <c r="K26" s="12"/>
      <c r="L26" s="13">
        <v>45506</v>
      </c>
      <c r="M26" s="13" t="s">
        <v>172</v>
      </c>
      <c r="N26" s="10" t="s">
        <v>173</v>
      </c>
      <c r="O26" s="14"/>
      <c r="P26" s="10" t="s">
        <v>174</v>
      </c>
      <c r="Q26" s="93" t="s">
        <v>70</v>
      </c>
      <c r="R26" s="10"/>
      <c r="S26" s="11"/>
      <c r="T26" s="10" t="s">
        <v>64</v>
      </c>
    </row>
    <row r="27" spans="1:20" s="17" customFormat="1" ht="46.8" x14ac:dyDescent="0.3">
      <c r="A27" s="11" t="s">
        <v>175</v>
      </c>
      <c r="B27" s="11"/>
      <c r="C27" s="11" t="s">
        <v>176</v>
      </c>
      <c r="D27" s="10" t="s">
        <v>22</v>
      </c>
      <c r="E27" s="11" t="s">
        <v>177</v>
      </c>
      <c r="F27" s="11" t="s">
        <v>178</v>
      </c>
      <c r="G27" s="11" t="s">
        <v>179</v>
      </c>
      <c r="H27" s="12"/>
      <c r="I27" s="12">
        <f t="shared" si="2"/>
        <v>39884.166666666672</v>
      </c>
      <c r="J27" s="68">
        <v>47861</v>
      </c>
      <c r="K27" s="12"/>
      <c r="L27" s="13">
        <v>45474</v>
      </c>
      <c r="M27" s="13">
        <v>46934</v>
      </c>
      <c r="N27" s="10"/>
      <c r="O27" s="14"/>
      <c r="P27" s="10" t="s">
        <v>43</v>
      </c>
      <c r="Q27" s="117">
        <v>13071945</v>
      </c>
      <c r="R27" s="29" t="s">
        <v>30</v>
      </c>
      <c r="S27" s="11"/>
      <c r="T27" s="10" t="s">
        <v>64</v>
      </c>
    </row>
    <row r="28" spans="1:20" s="17" customFormat="1" ht="46.8" x14ac:dyDescent="0.3">
      <c r="A28" s="1"/>
      <c r="B28" s="1"/>
      <c r="C28" s="1" t="s">
        <v>180</v>
      </c>
      <c r="D28" s="10" t="s">
        <v>22</v>
      </c>
      <c r="E28" s="1" t="s">
        <v>181</v>
      </c>
      <c r="F28" s="1" t="s">
        <v>182</v>
      </c>
      <c r="G28" s="1" t="s">
        <v>183</v>
      </c>
      <c r="H28" s="25">
        <v>124919</v>
      </c>
      <c r="I28" s="12">
        <f t="shared" si="2"/>
        <v>583333.33333333337</v>
      </c>
      <c r="J28" s="68">
        <v>700000</v>
      </c>
      <c r="K28" s="18"/>
      <c r="L28" s="26" t="s">
        <v>184</v>
      </c>
      <c r="M28" s="26" t="s">
        <v>185</v>
      </c>
      <c r="N28" s="18"/>
      <c r="O28" s="18"/>
      <c r="P28" s="18"/>
      <c r="Q28" s="188"/>
      <c r="R28" s="18"/>
      <c r="S28" s="1" t="s">
        <v>186</v>
      </c>
      <c r="T28" s="18" t="s">
        <v>64</v>
      </c>
    </row>
    <row r="29" spans="1:20" s="17" customFormat="1" ht="15.6" customHeight="1" x14ac:dyDescent="0.3">
      <c r="A29" s="1" t="s">
        <v>188</v>
      </c>
      <c r="B29" s="1"/>
      <c r="C29" s="1" t="s">
        <v>189</v>
      </c>
      <c r="D29" s="2" t="s">
        <v>190</v>
      </c>
      <c r="E29" s="1" t="s">
        <v>189</v>
      </c>
      <c r="F29" s="1" t="s">
        <v>191</v>
      </c>
      <c r="G29" s="1" t="s">
        <v>192</v>
      </c>
      <c r="H29" s="25"/>
      <c r="I29" s="12">
        <f t="shared" si="2"/>
        <v>0</v>
      </c>
      <c r="J29" s="68"/>
      <c r="K29" s="18"/>
      <c r="L29" s="26">
        <v>44774</v>
      </c>
      <c r="M29" s="26">
        <v>46251</v>
      </c>
      <c r="N29" s="18"/>
      <c r="O29" s="18"/>
      <c r="P29" s="18"/>
      <c r="Q29" s="188">
        <v>4168225</v>
      </c>
      <c r="R29" s="18"/>
      <c r="S29" s="1" t="s">
        <v>193</v>
      </c>
      <c r="T29" s="18" t="s">
        <v>64</v>
      </c>
    </row>
    <row r="30" spans="1:20" ht="46.8" x14ac:dyDescent="0.3">
      <c r="A30" s="32"/>
      <c r="B30" s="32"/>
      <c r="C30" s="11" t="s">
        <v>194</v>
      </c>
      <c r="D30" s="10" t="s">
        <v>60</v>
      </c>
      <c r="E30" s="11" t="s">
        <v>195</v>
      </c>
      <c r="F30" s="11" t="s">
        <v>196</v>
      </c>
      <c r="G30" s="11" t="s">
        <v>197</v>
      </c>
      <c r="H30" s="12" t="s">
        <v>198</v>
      </c>
      <c r="I30" s="12">
        <f t="shared" si="2"/>
        <v>0</v>
      </c>
      <c r="J30" s="68"/>
      <c r="K30" s="12"/>
      <c r="L30" s="13" t="s">
        <v>199</v>
      </c>
      <c r="M30" s="13" t="s">
        <v>200</v>
      </c>
      <c r="N30" s="10" t="s">
        <v>201</v>
      </c>
      <c r="O30" s="14"/>
      <c r="P30" s="10"/>
      <c r="Q30" s="93" t="s">
        <v>202</v>
      </c>
      <c r="R30" s="10" t="s">
        <v>30</v>
      </c>
      <c r="S30" s="11"/>
      <c r="T30" s="10" t="s">
        <v>64</v>
      </c>
    </row>
    <row r="31" spans="1:20" ht="62.4" x14ac:dyDescent="0.3">
      <c r="A31" s="11" t="s">
        <v>203</v>
      </c>
      <c r="B31" s="11"/>
      <c r="C31" s="11" t="s">
        <v>204</v>
      </c>
      <c r="D31" s="27" t="s">
        <v>205</v>
      </c>
      <c r="E31" s="11" t="s">
        <v>206</v>
      </c>
      <c r="F31" s="11" t="s">
        <v>207</v>
      </c>
      <c r="G31" s="11" t="s">
        <v>208</v>
      </c>
      <c r="H31" s="10" t="s">
        <v>209</v>
      </c>
      <c r="I31" s="12">
        <f t="shared" si="2"/>
        <v>25364.166666666668</v>
      </c>
      <c r="J31" s="77" t="s">
        <v>209</v>
      </c>
      <c r="K31" s="10" t="s">
        <v>210</v>
      </c>
      <c r="L31" s="28">
        <v>44930</v>
      </c>
      <c r="M31" s="238">
        <v>46391</v>
      </c>
      <c r="N31" s="10" t="s">
        <v>211</v>
      </c>
      <c r="O31" s="28">
        <v>46112</v>
      </c>
      <c r="P31" s="10" t="s">
        <v>77</v>
      </c>
      <c r="Q31" s="93">
        <v>5831231</v>
      </c>
      <c r="R31" s="10"/>
      <c r="S31" s="11" t="s">
        <v>212</v>
      </c>
      <c r="T31" s="18" t="s">
        <v>64</v>
      </c>
    </row>
    <row r="32" spans="1:20" ht="46.8" x14ac:dyDescent="0.3">
      <c r="A32" s="11">
        <v>4851214494</v>
      </c>
      <c r="B32" s="11"/>
      <c r="C32" s="2" t="s">
        <v>213</v>
      </c>
      <c r="D32" s="10" t="s">
        <v>205</v>
      </c>
      <c r="E32" s="1" t="s">
        <v>214</v>
      </c>
      <c r="F32" s="2" t="s">
        <v>215</v>
      </c>
      <c r="G32" s="2" t="s">
        <v>216</v>
      </c>
      <c r="H32" s="12">
        <v>9675</v>
      </c>
      <c r="I32" s="12">
        <f t="shared" si="2"/>
        <v>24187.5</v>
      </c>
      <c r="J32" s="81">
        <v>29025</v>
      </c>
      <c r="K32" s="12"/>
      <c r="L32" s="56">
        <v>45146</v>
      </c>
      <c r="M32" s="13">
        <v>46241</v>
      </c>
      <c r="N32" s="10"/>
      <c r="O32" s="14"/>
      <c r="P32" s="10" t="s">
        <v>217</v>
      </c>
      <c r="Q32" s="93">
        <v>12398055</v>
      </c>
      <c r="R32" s="10" t="s">
        <v>30</v>
      </c>
      <c r="S32" s="11"/>
      <c r="T32" s="10" t="s">
        <v>64</v>
      </c>
    </row>
    <row r="33" spans="1:20" ht="62.4" x14ac:dyDescent="0.3">
      <c r="A33" s="32" t="s">
        <v>221</v>
      </c>
      <c r="B33" s="32"/>
      <c r="C33" s="58" t="s">
        <v>222</v>
      </c>
      <c r="D33" s="19" t="s">
        <v>218</v>
      </c>
      <c r="E33" s="58" t="s">
        <v>223</v>
      </c>
      <c r="F33" s="58" t="s">
        <v>224</v>
      </c>
      <c r="G33" s="58" t="s">
        <v>225</v>
      </c>
      <c r="H33" s="59" t="s">
        <v>219</v>
      </c>
      <c r="I33" s="12">
        <f t="shared" si="2"/>
        <v>29926.666666666668</v>
      </c>
      <c r="J33" s="82">
        <v>35912</v>
      </c>
      <c r="K33" s="43"/>
      <c r="L33" s="71">
        <v>45809</v>
      </c>
      <c r="M33" s="71">
        <v>46904</v>
      </c>
      <c r="N33" s="19" t="s">
        <v>76</v>
      </c>
      <c r="O33" s="60" t="s">
        <v>70</v>
      </c>
      <c r="P33" s="43" t="s">
        <v>220</v>
      </c>
      <c r="Q33" s="193">
        <v>4062743</v>
      </c>
      <c r="R33" s="177" t="s">
        <v>30</v>
      </c>
      <c r="S33" s="72" t="s">
        <v>70</v>
      </c>
      <c r="T33" s="19" t="s">
        <v>64</v>
      </c>
    </row>
    <row r="34" spans="1:20" ht="31.2" x14ac:dyDescent="0.3">
      <c r="A34" s="38" t="s">
        <v>226</v>
      </c>
      <c r="C34" s="11" t="s">
        <v>227</v>
      </c>
      <c r="D34" s="37" t="s">
        <v>228</v>
      </c>
      <c r="E34" s="11" t="s">
        <v>229</v>
      </c>
      <c r="F34" s="11" t="s">
        <v>230</v>
      </c>
      <c r="G34" s="11" t="s">
        <v>231</v>
      </c>
      <c r="H34" s="12">
        <v>10000</v>
      </c>
      <c r="I34" s="12">
        <f t="shared" si="2"/>
        <v>25000</v>
      </c>
      <c r="J34" s="68">
        <v>30000</v>
      </c>
      <c r="K34" s="12"/>
      <c r="L34" s="13">
        <v>45383</v>
      </c>
      <c r="M34" s="13">
        <v>46446</v>
      </c>
      <c r="N34" s="10" t="s">
        <v>76</v>
      </c>
      <c r="O34" s="14"/>
      <c r="P34" s="10" t="s">
        <v>77</v>
      </c>
      <c r="Q34" s="117">
        <v>12745191</v>
      </c>
      <c r="R34" s="29" t="s">
        <v>30</v>
      </c>
      <c r="S34" s="11"/>
      <c r="T34" s="10" t="s">
        <v>64</v>
      </c>
    </row>
    <row r="35" spans="1:20" ht="63" customHeight="1" x14ac:dyDescent="0.3">
      <c r="A35" s="152">
        <v>3128</v>
      </c>
      <c r="B35" s="152"/>
      <c r="C35" s="32" t="s">
        <v>232</v>
      </c>
      <c r="D35" s="19" t="s">
        <v>233</v>
      </c>
      <c r="E35" s="32" t="s">
        <v>234</v>
      </c>
      <c r="F35" s="32" t="s">
        <v>235</v>
      </c>
      <c r="G35" s="11" t="s">
        <v>236</v>
      </c>
      <c r="H35" s="12"/>
      <c r="I35" s="12">
        <f t="shared" si="2"/>
        <v>5069437.5</v>
      </c>
      <c r="J35" s="68">
        <v>6083325</v>
      </c>
      <c r="K35" s="12"/>
      <c r="L35" s="13">
        <v>44287</v>
      </c>
      <c r="M35" s="13">
        <v>49765</v>
      </c>
      <c r="N35" s="10"/>
      <c r="O35" s="14"/>
      <c r="P35" s="10" t="s">
        <v>237</v>
      </c>
      <c r="Q35" s="93" t="s">
        <v>238</v>
      </c>
      <c r="R35" s="10"/>
      <c r="S35" s="11"/>
      <c r="T35" s="10" t="s">
        <v>64</v>
      </c>
    </row>
    <row r="36" spans="1:20" ht="46.8" x14ac:dyDescent="0.3">
      <c r="A36" s="38" t="s">
        <v>239</v>
      </c>
      <c r="C36" s="32" t="s">
        <v>240</v>
      </c>
      <c r="D36" s="19" t="s">
        <v>233</v>
      </c>
      <c r="E36" s="32" t="s">
        <v>241</v>
      </c>
      <c r="F36" s="32" t="s">
        <v>242</v>
      </c>
      <c r="G36" s="11" t="s">
        <v>243</v>
      </c>
      <c r="H36" s="12"/>
      <c r="I36" s="12">
        <f t="shared" si="2"/>
        <v>16183.333333333334</v>
      </c>
      <c r="J36" s="68">
        <v>19420</v>
      </c>
      <c r="K36" s="12"/>
      <c r="L36" s="13">
        <v>45580</v>
      </c>
      <c r="M36" s="24">
        <v>46143</v>
      </c>
      <c r="N36" s="10"/>
      <c r="O36" s="14" t="s">
        <v>244</v>
      </c>
      <c r="P36" s="10" t="s">
        <v>217</v>
      </c>
      <c r="Q36" s="93">
        <v>9656370</v>
      </c>
      <c r="R36" s="10" t="s">
        <v>30</v>
      </c>
      <c r="S36" s="11"/>
      <c r="T36" s="10" t="s">
        <v>64</v>
      </c>
    </row>
    <row r="37" spans="1:20" ht="31.2" x14ac:dyDescent="0.3">
      <c r="A37" s="11" t="s">
        <v>245</v>
      </c>
      <c r="B37" s="11"/>
      <c r="C37" s="11" t="s">
        <v>246</v>
      </c>
      <c r="D37" s="10" t="s">
        <v>247</v>
      </c>
      <c r="E37" s="11" t="s">
        <v>246</v>
      </c>
      <c r="F37" s="11" t="s">
        <v>248</v>
      </c>
      <c r="G37" s="11" t="s">
        <v>249</v>
      </c>
      <c r="H37" s="12">
        <v>17790</v>
      </c>
      <c r="I37" s="12">
        <f t="shared" si="2"/>
        <v>14825</v>
      </c>
      <c r="J37" s="68">
        <v>17790</v>
      </c>
      <c r="K37" s="12"/>
      <c r="L37" s="13">
        <v>42156</v>
      </c>
      <c r="M37" s="13" t="s">
        <v>172</v>
      </c>
      <c r="N37" s="10"/>
      <c r="O37" s="14" t="s">
        <v>112</v>
      </c>
      <c r="P37" s="10" t="s">
        <v>77</v>
      </c>
      <c r="Q37" s="93">
        <v>4810636</v>
      </c>
      <c r="R37" s="10" t="s">
        <v>30</v>
      </c>
      <c r="S37" s="11"/>
      <c r="T37" s="18" t="s">
        <v>64</v>
      </c>
    </row>
    <row r="38" spans="1:20" s="22" customFormat="1" ht="28.8" x14ac:dyDescent="0.3">
      <c r="A38" s="151" t="s">
        <v>251</v>
      </c>
      <c r="B38" s="151"/>
      <c r="C38" s="157" t="s">
        <v>252</v>
      </c>
      <c r="D38" s="151" t="s">
        <v>253</v>
      </c>
      <c r="E38" s="157" t="s">
        <v>252</v>
      </c>
      <c r="F38" s="159" t="s">
        <v>254</v>
      </c>
      <c r="G38" s="159" t="s">
        <v>255</v>
      </c>
      <c r="H38" s="162"/>
      <c r="I38" s="12">
        <f t="shared" si="2"/>
        <v>0</v>
      </c>
      <c r="J38" s="169"/>
      <c r="K38" s="162"/>
      <c r="L38" s="172">
        <v>45341</v>
      </c>
      <c r="M38" s="172">
        <v>46539</v>
      </c>
      <c r="N38" s="151"/>
      <c r="O38" s="174"/>
      <c r="P38" s="37" t="s">
        <v>43</v>
      </c>
      <c r="Q38" s="194">
        <v>8847097</v>
      </c>
      <c r="R38" s="176" t="s">
        <v>30</v>
      </c>
      <c r="S38" s="151" t="s">
        <v>256</v>
      </c>
      <c r="T38" s="151" t="s">
        <v>64</v>
      </c>
    </row>
    <row r="39" spans="1:20" s="22" customFormat="1" ht="109.2" x14ac:dyDescent="0.3">
      <c r="A39" s="38" t="s">
        <v>257</v>
      </c>
      <c r="B39" s="38"/>
      <c r="C39" s="36" t="s">
        <v>258</v>
      </c>
      <c r="D39" s="37" t="s">
        <v>60</v>
      </c>
      <c r="E39" s="39" t="s">
        <v>259</v>
      </c>
      <c r="F39" s="36" t="s">
        <v>260</v>
      </c>
      <c r="G39" s="38" t="s">
        <v>261</v>
      </c>
      <c r="H39" s="40">
        <v>31733.7</v>
      </c>
      <c r="I39" s="12">
        <v>79334.25</v>
      </c>
      <c r="J39" s="83">
        <v>95201.1</v>
      </c>
      <c r="K39" s="40"/>
      <c r="L39" s="41">
        <v>45870</v>
      </c>
      <c r="M39" s="41">
        <v>46965</v>
      </c>
      <c r="N39" s="37"/>
      <c r="O39" s="42"/>
      <c r="P39" s="37" t="s">
        <v>262</v>
      </c>
      <c r="Q39" s="195">
        <v>6693507</v>
      </c>
      <c r="R39" s="9" t="s">
        <v>30</v>
      </c>
      <c r="S39" s="11" t="s">
        <v>263</v>
      </c>
      <c r="T39" s="10" t="s">
        <v>64</v>
      </c>
    </row>
    <row r="40" spans="1:20" s="22" customFormat="1" ht="31.2" x14ac:dyDescent="0.3">
      <c r="A40" s="39" t="s">
        <v>264</v>
      </c>
      <c r="B40" s="39"/>
      <c r="C40" s="39" t="s">
        <v>265</v>
      </c>
      <c r="D40" s="124" t="s">
        <v>60</v>
      </c>
      <c r="E40" s="39" t="s">
        <v>265</v>
      </c>
      <c r="F40" s="39" t="s">
        <v>266</v>
      </c>
      <c r="G40" s="38" t="s">
        <v>267</v>
      </c>
      <c r="H40" s="40">
        <v>11231</v>
      </c>
      <c r="I40" s="12">
        <v>28077.5</v>
      </c>
      <c r="J40" s="83">
        <v>33693</v>
      </c>
      <c r="K40" s="40"/>
      <c r="L40" s="41">
        <v>45962</v>
      </c>
      <c r="M40" s="41">
        <v>47057</v>
      </c>
      <c r="N40" s="37"/>
      <c r="O40" s="42"/>
      <c r="P40" s="37" t="s">
        <v>43</v>
      </c>
      <c r="Q40" s="196">
        <v>11500849</v>
      </c>
      <c r="R40" s="37" t="s">
        <v>30</v>
      </c>
      <c r="S40" s="39"/>
      <c r="T40" s="37" t="s">
        <v>64</v>
      </c>
    </row>
    <row r="41" spans="1:20" s="22" customFormat="1" ht="31.2" x14ac:dyDescent="0.3">
      <c r="A41" s="39" t="s">
        <v>268</v>
      </c>
      <c r="B41" s="39"/>
      <c r="C41" s="39" t="s">
        <v>269</v>
      </c>
      <c r="D41" s="37" t="s">
        <v>270</v>
      </c>
      <c r="E41" s="39" t="s">
        <v>271</v>
      </c>
      <c r="F41" s="39" t="s">
        <v>272</v>
      </c>
      <c r="G41" s="39" t="s">
        <v>273</v>
      </c>
      <c r="H41" s="40" t="s">
        <v>274</v>
      </c>
      <c r="I41" s="12">
        <v>29000</v>
      </c>
      <c r="J41" s="83">
        <v>34800</v>
      </c>
      <c r="K41" s="40"/>
      <c r="L41" s="41">
        <v>45839</v>
      </c>
      <c r="M41" s="41">
        <v>46203</v>
      </c>
      <c r="N41" s="37" t="s">
        <v>275</v>
      </c>
      <c r="O41" s="42">
        <v>46111</v>
      </c>
      <c r="P41" s="37" t="s">
        <v>43</v>
      </c>
      <c r="Q41" s="196">
        <v>8848961</v>
      </c>
      <c r="R41" s="37" t="s">
        <v>30</v>
      </c>
      <c r="S41" s="11" t="s">
        <v>276</v>
      </c>
      <c r="T41" s="37" t="s">
        <v>64</v>
      </c>
    </row>
    <row r="42" spans="1:20" ht="31.2" x14ac:dyDescent="0.3">
      <c r="A42" s="11" t="s">
        <v>281</v>
      </c>
      <c r="B42" s="11"/>
      <c r="C42" s="32" t="s">
        <v>282</v>
      </c>
      <c r="D42" s="19" t="s">
        <v>233</v>
      </c>
      <c r="E42" s="32" t="s">
        <v>279</v>
      </c>
      <c r="F42" s="32" t="s">
        <v>280</v>
      </c>
      <c r="G42" s="11" t="s">
        <v>283</v>
      </c>
      <c r="H42" s="12">
        <v>93165</v>
      </c>
      <c r="I42" s="12">
        <f t="shared" ref="I42:I44" si="3">J42/1.2</f>
        <v>77637.5</v>
      </c>
      <c r="J42" s="68">
        <v>93165</v>
      </c>
      <c r="K42" s="12"/>
      <c r="L42" s="13">
        <v>46113</v>
      </c>
      <c r="M42" s="13">
        <v>46477</v>
      </c>
      <c r="N42" s="10"/>
      <c r="O42" s="14"/>
      <c r="P42" s="10" t="s">
        <v>155</v>
      </c>
      <c r="Q42" s="93"/>
      <c r="R42" s="10"/>
      <c r="S42" s="11"/>
      <c r="T42" s="10" t="s">
        <v>64</v>
      </c>
    </row>
    <row r="43" spans="1:20" ht="46.8" x14ac:dyDescent="0.3">
      <c r="A43" s="11" t="s">
        <v>285</v>
      </c>
      <c r="B43" s="11"/>
      <c r="C43" s="32" t="s">
        <v>286</v>
      </c>
      <c r="D43" s="143" t="s">
        <v>233</v>
      </c>
      <c r="E43" s="32" t="s">
        <v>287</v>
      </c>
      <c r="F43" s="32" t="s">
        <v>288</v>
      </c>
      <c r="G43" s="11" t="s">
        <v>289</v>
      </c>
      <c r="H43" s="12"/>
      <c r="I43" s="12">
        <f t="shared" si="3"/>
        <v>192419</v>
      </c>
      <c r="J43" s="68">
        <v>230902.8</v>
      </c>
      <c r="K43" s="12"/>
      <c r="L43" s="13">
        <v>45708</v>
      </c>
      <c r="M43" s="24">
        <v>46738</v>
      </c>
      <c r="N43" s="10"/>
      <c r="O43" s="14"/>
      <c r="P43" s="54" t="s">
        <v>43</v>
      </c>
      <c r="Q43" s="93">
        <v>6472932</v>
      </c>
      <c r="R43" s="10"/>
      <c r="S43" s="11" t="s">
        <v>284</v>
      </c>
      <c r="T43" s="10" t="s">
        <v>64</v>
      </c>
    </row>
    <row r="44" spans="1:20" ht="109.2" x14ac:dyDescent="0.3">
      <c r="A44" s="11" t="s">
        <v>290</v>
      </c>
      <c r="B44" s="11"/>
      <c r="C44" s="11" t="s">
        <v>291</v>
      </c>
      <c r="D44" s="54" t="s">
        <v>270</v>
      </c>
      <c r="E44" s="11" t="s">
        <v>292</v>
      </c>
      <c r="F44" s="11" t="s">
        <v>293</v>
      </c>
      <c r="G44" s="11" t="s">
        <v>294</v>
      </c>
      <c r="H44" s="12"/>
      <c r="I44" s="12">
        <f t="shared" si="3"/>
        <v>452595.83333333337</v>
      </c>
      <c r="J44" s="68">
        <v>543115</v>
      </c>
      <c r="K44" s="12"/>
      <c r="L44" s="57">
        <v>45474</v>
      </c>
      <c r="M44" s="13">
        <v>46568</v>
      </c>
      <c r="N44" s="10" t="s">
        <v>1067</v>
      </c>
      <c r="O44" s="14"/>
      <c r="P44" s="10" t="s">
        <v>29</v>
      </c>
      <c r="Q44" s="93">
        <v>5713873</v>
      </c>
      <c r="R44" s="10" t="s">
        <v>30</v>
      </c>
      <c r="S44" s="11"/>
      <c r="T44" s="10" t="s">
        <v>64</v>
      </c>
    </row>
    <row r="45" spans="1:20" ht="62.4" x14ac:dyDescent="0.3">
      <c r="A45" s="11" t="s">
        <v>295</v>
      </c>
      <c r="B45" s="32"/>
      <c r="C45" s="32" t="s">
        <v>296</v>
      </c>
      <c r="D45" s="19" t="s">
        <v>233</v>
      </c>
      <c r="E45" s="32" t="s">
        <v>297</v>
      </c>
      <c r="F45" s="32" t="s">
        <v>298</v>
      </c>
      <c r="G45" s="32" t="s">
        <v>299</v>
      </c>
      <c r="H45" s="12">
        <v>0</v>
      </c>
      <c r="I45" s="239">
        <v>27645</v>
      </c>
      <c r="J45" s="240">
        <v>33174</v>
      </c>
      <c r="K45" s="12"/>
      <c r="L45" s="13">
        <v>45874</v>
      </c>
      <c r="M45" s="13">
        <v>46538</v>
      </c>
      <c r="N45" s="10"/>
      <c r="O45" s="14"/>
      <c r="P45" s="10" t="s">
        <v>43</v>
      </c>
      <c r="Q45" s="93">
        <v>3383212</v>
      </c>
      <c r="R45" s="10"/>
      <c r="S45" s="11" t="s">
        <v>300</v>
      </c>
      <c r="T45" s="10" t="s">
        <v>64</v>
      </c>
    </row>
    <row r="46" spans="1:20" ht="195.75" customHeight="1" x14ac:dyDescent="0.3">
      <c r="A46" s="11" t="s">
        <v>301</v>
      </c>
      <c r="B46" s="11" t="s">
        <v>302</v>
      </c>
      <c r="C46" s="11" t="s">
        <v>303</v>
      </c>
      <c r="D46" s="10" t="s">
        <v>233</v>
      </c>
      <c r="E46" s="11" t="s">
        <v>304</v>
      </c>
      <c r="F46" s="11" t="s">
        <v>305</v>
      </c>
      <c r="G46" s="11" t="s">
        <v>306</v>
      </c>
      <c r="H46" s="12">
        <v>0</v>
      </c>
      <c r="I46" s="12">
        <v>54649.5</v>
      </c>
      <c r="J46" s="68">
        <v>65579.399999999994</v>
      </c>
      <c r="K46" s="12"/>
      <c r="L46" s="13" t="s">
        <v>955</v>
      </c>
      <c r="M46" s="24">
        <v>46203</v>
      </c>
      <c r="N46" s="10"/>
      <c r="O46" s="14" t="s">
        <v>307</v>
      </c>
      <c r="P46" s="10" t="s">
        <v>43</v>
      </c>
      <c r="Q46" s="117">
        <v>1236338</v>
      </c>
      <c r="R46" s="29"/>
      <c r="S46" s="11" t="s">
        <v>308</v>
      </c>
      <c r="T46" s="10" t="s">
        <v>64</v>
      </c>
    </row>
    <row r="47" spans="1:20" ht="156" x14ac:dyDescent="0.3">
      <c r="A47" s="88" t="s">
        <v>309</v>
      </c>
      <c r="B47" s="88"/>
      <c r="C47" s="32" t="s">
        <v>310</v>
      </c>
      <c r="D47" s="19" t="s">
        <v>233</v>
      </c>
      <c r="E47" s="32" t="s">
        <v>311</v>
      </c>
      <c r="F47" s="32" t="s">
        <v>1084</v>
      </c>
      <c r="G47" s="32" t="s">
        <v>312</v>
      </c>
      <c r="H47" s="59"/>
      <c r="I47" s="59">
        <f>J47/1.2</f>
        <v>180015.83333333334</v>
      </c>
      <c r="J47" s="80">
        <v>216019</v>
      </c>
      <c r="K47" s="59"/>
      <c r="L47" s="24">
        <v>45817</v>
      </c>
      <c r="M47" s="24">
        <v>46477</v>
      </c>
      <c r="N47" s="10"/>
      <c r="O47" s="14"/>
      <c r="P47" s="10" t="s">
        <v>43</v>
      </c>
      <c r="Q47" s="93" t="s">
        <v>1085</v>
      </c>
      <c r="R47" s="10"/>
      <c r="S47" s="11" t="s">
        <v>313</v>
      </c>
      <c r="T47" s="10" t="s">
        <v>64</v>
      </c>
    </row>
    <row r="48" spans="1:20" ht="46.8" x14ac:dyDescent="0.3">
      <c r="A48" s="11" t="s">
        <v>314</v>
      </c>
      <c r="B48" s="11"/>
      <c r="C48" s="32" t="s">
        <v>315</v>
      </c>
      <c r="D48" s="19" t="s">
        <v>233</v>
      </c>
      <c r="E48" s="32" t="s">
        <v>316</v>
      </c>
      <c r="F48" s="32" t="s">
        <v>317</v>
      </c>
      <c r="G48" s="32" t="s">
        <v>318</v>
      </c>
      <c r="H48" s="59"/>
      <c r="I48" s="144">
        <v>154560.29999999999</v>
      </c>
      <c r="J48" s="80">
        <v>185472.36</v>
      </c>
      <c r="K48" s="59"/>
      <c r="L48" s="24">
        <v>45895</v>
      </c>
      <c r="M48" s="24">
        <v>46631</v>
      </c>
      <c r="N48" s="10"/>
      <c r="O48" s="14"/>
      <c r="P48" s="10" t="s">
        <v>43</v>
      </c>
      <c r="Q48" s="117" t="s">
        <v>319</v>
      </c>
      <c r="R48" s="10" t="s">
        <v>30</v>
      </c>
      <c r="S48" s="11" t="s">
        <v>320</v>
      </c>
      <c r="T48" s="10" t="s">
        <v>64</v>
      </c>
    </row>
    <row r="49" spans="1:20" ht="156" x14ac:dyDescent="0.3">
      <c r="A49" s="55" t="s">
        <v>321</v>
      </c>
      <c r="B49" s="55"/>
      <c r="C49" s="32" t="s">
        <v>322</v>
      </c>
      <c r="D49" s="143" t="s">
        <v>233</v>
      </c>
      <c r="E49" s="145" t="s">
        <v>323</v>
      </c>
      <c r="F49" s="32" t="s">
        <v>324</v>
      </c>
      <c r="G49" s="32" t="s">
        <v>325</v>
      </c>
      <c r="H49" s="59"/>
      <c r="I49" s="144">
        <v>188694.26</v>
      </c>
      <c r="J49" s="146">
        <v>226433.04</v>
      </c>
      <c r="K49" s="59"/>
      <c r="L49" s="24">
        <v>45901</v>
      </c>
      <c r="M49" s="24">
        <v>46568</v>
      </c>
      <c r="N49" s="10"/>
      <c r="O49" s="14">
        <v>45960</v>
      </c>
      <c r="P49" s="10" t="s">
        <v>43</v>
      </c>
      <c r="Q49" s="93" t="s">
        <v>319</v>
      </c>
      <c r="R49" s="10" t="s">
        <v>30</v>
      </c>
      <c r="S49" s="11" t="s">
        <v>326</v>
      </c>
      <c r="T49" s="10" t="s">
        <v>64</v>
      </c>
    </row>
    <row r="50" spans="1:20" ht="125.1" customHeight="1" x14ac:dyDescent="0.3">
      <c r="A50" s="11" t="s">
        <v>327</v>
      </c>
      <c r="B50" s="11"/>
      <c r="C50" s="11" t="s">
        <v>328</v>
      </c>
      <c r="D50" s="10" t="s">
        <v>233</v>
      </c>
      <c r="E50" s="11" t="s">
        <v>329</v>
      </c>
      <c r="F50" s="38" t="s">
        <v>330</v>
      </c>
      <c r="G50" s="11" t="s">
        <v>331</v>
      </c>
      <c r="H50" s="12"/>
      <c r="I50" s="12">
        <v>2554099</v>
      </c>
      <c r="J50" s="68">
        <v>3064918.8</v>
      </c>
      <c r="K50" s="12"/>
      <c r="L50" s="13">
        <v>45950</v>
      </c>
      <c r="M50" s="13">
        <v>46244</v>
      </c>
      <c r="N50" s="10"/>
      <c r="O50" s="14"/>
      <c r="P50" s="10" t="s">
        <v>43</v>
      </c>
      <c r="Q50" s="93">
        <v>3578140</v>
      </c>
      <c r="R50" s="9" t="s">
        <v>30</v>
      </c>
      <c r="S50" s="38" t="s">
        <v>332</v>
      </c>
      <c r="T50" s="10" t="s">
        <v>64</v>
      </c>
    </row>
    <row r="51" spans="1:20" s="70" customFormat="1" ht="46.8" x14ac:dyDescent="0.3">
      <c r="A51" s="11" t="s">
        <v>333</v>
      </c>
      <c r="B51" s="11"/>
      <c r="C51" s="11" t="s">
        <v>334</v>
      </c>
      <c r="D51" s="10" t="s">
        <v>233</v>
      </c>
      <c r="E51" s="11" t="s">
        <v>335</v>
      </c>
      <c r="F51" s="11" t="s">
        <v>305</v>
      </c>
      <c r="G51" s="11" t="s">
        <v>306</v>
      </c>
      <c r="H51" s="12"/>
      <c r="I51" s="12">
        <f>J51/1.2</f>
        <v>2166666.666666667</v>
      </c>
      <c r="J51" s="68">
        <v>2600000</v>
      </c>
      <c r="K51" s="12"/>
      <c r="L51" s="13">
        <v>46034</v>
      </c>
      <c r="M51" s="13">
        <v>46296</v>
      </c>
      <c r="N51" s="10"/>
      <c r="O51" s="14"/>
      <c r="P51" s="10" t="s">
        <v>43</v>
      </c>
      <c r="Q51" s="117">
        <v>1236338</v>
      </c>
      <c r="R51" s="29"/>
      <c r="S51" s="11" t="s">
        <v>336</v>
      </c>
      <c r="T51" s="10" t="s">
        <v>64</v>
      </c>
    </row>
    <row r="52" spans="1:20" ht="57.6" x14ac:dyDescent="0.3">
      <c r="A52" s="32" t="s">
        <v>337</v>
      </c>
      <c r="B52" s="32"/>
      <c r="C52" s="32" t="s">
        <v>338</v>
      </c>
      <c r="D52" s="19" t="s">
        <v>339</v>
      </c>
      <c r="E52" s="32" t="s">
        <v>340</v>
      </c>
      <c r="F52" s="32" t="s">
        <v>341</v>
      </c>
      <c r="G52" s="32" t="s">
        <v>342</v>
      </c>
      <c r="H52" s="59"/>
      <c r="I52" s="59">
        <f>J52/1.2</f>
        <v>107833.33333333334</v>
      </c>
      <c r="J52" s="80">
        <v>129400</v>
      </c>
      <c r="K52" s="59"/>
      <c r="L52" s="24">
        <v>44729</v>
      </c>
      <c r="M52" s="24">
        <v>46301</v>
      </c>
      <c r="N52" s="19" t="s">
        <v>277</v>
      </c>
      <c r="O52" s="60"/>
      <c r="P52" s="19" t="s">
        <v>29</v>
      </c>
      <c r="Q52" s="192">
        <v>2101893</v>
      </c>
      <c r="R52" s="19" t="s">
        <v>30</v>
      </c>
      <c r="S52" s="149" t="s">
        <v>343</v>
      </c>
      <c r="T52" s="19" t="s">
        <v>64</v>
      </c>
    </row>
    <row r="53" spans="1:20" ht="46.8" x14ac:dyDescent="0.3">
      <c r="A53" s="11" t="s">
        <v>344</v>
      </c>
      <c r="B53" s="11"/>
      <c r="C53" s="11" t="s">
        <v>345</v>
      </c>
      <c r="D53" s="10" t="s">
        <v>346</v>
      </c>
      <c r="E53" s="11" t="s">
        <v>347</v>
      </c>
      <c r="F53" s="11" t="s">
        <v>348</v>
      </c>
      <c r="G53" s="11" t="s">
        <v>349</v>
      </c>
      <c r="H53" s="12">
        <v>16000</v>
      </c>
      <c r="I53" s="12">
        <v>32000</v>
      </c>
      <c r="J53" s="68">
        <v>38400</v>
      </c>
      <c r="K53" s="12"/>
      <c r="L53" s="13">
        <v>45962</v>
      </c>
      <c r="M53" s="13">
        <v>46691</v>
      </c>
      <c r="N53" s="10" t="s">
        <v>76</v>
      </c>
      <c r="O53" s="14">
        <v>46478</v>
      </c>
      <c r="P53" s="10" t="s">
        <v>43</v>
      </c>
      <c r="Q53" s="93">
        <v>6624576</v>
      </c>
      <c r="R53" s="10"/>
      <c r="S53" s="11" t="s">
        <v>350</v>
      </c>
      <c r="T53" s="10" t="s">
        <v>64</v>
      </c>
    </row>
    <row r="54" spans="1:20" ht="140.4" x14ac:dyDescent="0.3">
      <c r="A54" s="96" t="s">
        <v>351</v>
      </c>
      <c r="B54" s="11"/>
      <c r="C54" s="11" t="s">
        <v>352</v>
      </c>
      <c r="D54" s="10" t="s">
        <v>353</v>
      </c>
      <c r="E54" s="11" t="s">
        <v>354</v>
      </c>
      <c r="F54" s="11" t="s">
        <v>355</v>
      </c>
      <c r="G54" s="11" t="s">
        <v>356</v>
      </c>
      <c r="H54" s="12"/>
      <c r="I54" s="12">
        <v>93000</v>
      </c>
      <c r="J54" s="68">
        <v>111600</v>
      </c>
      <c r="K54" s="12"/>
      <c r="L54" s="13">
        <v>45896</v>
      </c>
      <c r="M54" s="13">
        <v>46417</v>
      </c>
      <c r="N54" s="10"/>
      <c r="O54" s="14"/>
      <c r="P54" s="10" t="s">
        <v>43</v>
      </c>
      <c r="Q54" s="93" t="s">
        <v>357</v>
      </c>
      <c r="R54" s="10"/>
      <c r="S54" s="11"/>
      <c r="T54" s="10" t="s">
        <v>64</v>
      </c>
    </row>
    <row r="55" spans="1:20" ht="78" x14ac:dyDescent="0.3">
      <c r="A55" s="11" t="s">
        <v>101</v>
      </c>
      <c r="B55" s="11"/>
      <c r="C55" s="11" t="s">
        <v>358</v>
      </c>
      <c r="D55" s="10" t="s">
        <v>359</v>
      </c>
      <c r="E55" s="11" t="s">
        <v>360</v>
      </c>
      <c r="F55" s="11" t="s">
        <v>361</v>
      </c>
      <c r="G55" s="11" t="s">
        <v>362</v>
      </c>
      <c r="H55" s="12">
        <v>9930</v>
      </c>
      <c r="I55" s="12">
        <v>56720</v>
      </c>
      <c r="J55" s="68">
        <v>68064</v>
      </c>
      <c r="K55" s="12"/>
      <c r="L55" s="13">
        <v>45962</v>
      </c>
      <c r="M55" s="13">
        <v>47422</v>
      </c>
      <c r="N55" s="10"/>
      <c r="O55" s="14"/>
      <c r="P55" s="10" t="s">
        <v>43</v>
      </c>
      <c r="Q55" s="93">
        <v>2530291</v>
      </c>
      <c r="R55" s="10" t="s">
        <v>30</v>
      </c>
      <c r="S55" s="11"/>
      <c r="T55" s="10" t="s">
        <v>64</v>
      </c>
    </row>
    <row r="56" spans="1:20" ht="62.4" x14ac:dyDescent="0.3">
      <c r="A56" s="11" t="s">
        <v>363</v>
      </c>
      <c r="B56" s="11"/>
      <c r="C56" s="11" t="s">
        <v>364</v>
      </c>
      <c r="D56" s="10" t="s">
        <v>270</v>
      </c>
      <c r="E56" s="11" t="s">
        <v>363</v>
      </c>
      <c r="F56" s="11" t="s">
        <v>365</v>
      </c>
      <c r="G56" s="11" t="s">
        <v>366</v>
      </c>
      <c r="H56" s="12" t="s">
        <v>367</v>
      </c>
      <c r="I56" s="12">
        <v>8875</v>
      </c>
      <c r="J56" s="68">
        <v>10650</v>
      </c>
      <c r="K56" s="12"/>
      <c r="L56" s="13">
        <v>45952</v>
      </c>
      <c r="M56" s="13">
        <v>46843</v>
      </c>
      <c r="N56" s="10"/>
      <c r="O56" s="14"/>
      <c r="P56" s="10" t="s">
        <v>77</v>
      </c>
      <c r="Q56" s="93">
        <v>2654347</v>
      </c>
      <c r="R56" s="10" t="s">
        <v>30</v>
      </c>
      <c r="S56" s="11"/>
      <c r="T56" s="10" t="s">
        <v>64</v>
      </c>
    </row>
    <row r="57" spans="1:20" ht="46.8" x14ac:dyDescent="0.3">
      <c r="A57" s="11" t="s">
        <v>368</v>
      </c>
      <c r="B57" s="11"/>
      <c r="C57" s="11" t="s">
        <v>369</v>
      </c>
      <c r="D57" s="10" t="s">
        <v>60</v>
      </c>
      <c r="E57" s="11" t="s">
        <v>370</v>
      </c>
      <c r="F57" s="11" t="s">
        <v>371</v>
      </c>
      <c r="G57" s="11" t="s">
        <v>372</v>
      </c>
      <c r="H57" s="12">
        <v>7999.2</v>
      </c>
      <c r="I57" s="12">
        <v>6666</v>
      </c>
      <c r="J57" s="68">
        <v>7999.2</v>
      </c>
      <c r="K57" s="12"/>
      <c r="L57" s="13">
        <v>45992</v>
      </c>
      <c r="M57" s="13">
        <v>46387</v>
      </c>
      <c r="N57" s="10"/>
      <c r="O57" s="14"/>
      <c r="P57" s="10" t="s">
        <v>77</v>
      </c>
      <c r="Q57" s="93">
        <v>5428433</v>
      </c>
      <c r="R57" s="10"/>
      <c r="S57" s="11"/>
      <c r="T57" s="10" t="s">
        <v>64</v>
      </c>
    </row>
    <row r="58" spans="1:20" ht="78" x14ac:dyDescent="0.3">
      <c r="A58" s="11" t="s">
        <v>373</v>
      </c>
      <c r="B58" s="11"/>
      <c r="C58" s="11" t="s">
        <v>374</v>
      </c>
      <c r="D58" s="19" t="s">
        <v>60</v>
      </c>
      <c r="E58" s="11" t="s">
        <v>375</v>
      </c>
      <c r="F58" s="11" t="s">
        <v>376</v>
      </c>
      <c r="G58" s="11" t="s">
        <v>377</v>
      </c>
      <c r="H58" s="12">
        <v>84210</v>
      </c>
      <c r="I58" s="12">
        <f t="shared" ref="I58:I63" si="4">J58/1.2</f>
        <v>140349.16666666669</v>
      </c>
      <c r="J58" s="68">
        <v>168419</v>
      </c>
      <c r="K58" s="12"/>
      <c r="L58" s="13">
        <v>45536</v>
      </c>
      <c r="M58" s="13">
        <v>46265</v>
      </c>
      <c r="N58" s="10" t="s">
        <v>76</v>
      </c>
      <c r="O58" s="14" t="s">
        <v>70</v>
      </c>
      <c r="P58" s="10" t="s">
        <v>29</v>
      </c>
      <c r="Q58" s="117">
        <v>4578427</v>
      </c>
      <c r="R58" s="29" t="s">
        <v>30</v>
      </c>
      <c r="S58" s="11" t="s">
        <v>378</v>
      </c>
      <c r="T58" s="10" t="s">
        <v>64</v>
      </c>
    </row>
    <row r="59" spans="1:20" ht="31.2" x14ac:dyDescent="0.3">
      <c r="A59" s="11" t="s">
        <v>379</v>
      </c>
      <c r="B59" s="11"/>
      <c r="C59" s="11" t="s">
        <v>380</v>
      </c>
      <c r="D59" s="10" t="s">
        <v>381</v>
      </c>
      <c r="E59" s="11" t="s">
        <v>382</v>
      </c>
      <c r="F59" s="11" t="s">
        <v>383</v>
      </c>
      <c r="G59" s="11" t="s">
        <v>384</v>
      </c>
      <c r="H59" s="12">
        <v>112175</v>
      </c>
      <c r="I59" s="12">
        <f t="shared" si="4"/>
        <v>280437.5</v>
      </c>
      <c r="J59" s="68">
        <v>336525</v>
      </c>
      <c r="K59" s="12"/>
      <c r="L59" s="13">
        <v>45399</v>
      </c>
      <c r="M59" s="13">
        <v>46493</v>
      </c>
      <c r="N59" s="10"/>
      <c r="O59" s="14"/>
      <c r="P59" s="10" t="s">
        <v>29</v>
      </c>
      <c r="Q59" s="117">
        <v>14117928</v>
      </c>
      <c r="R59" s="29" t="s">
        <v>30</v>
      </c>
      <c r="S59" s="11"/>
      <c r="T59" s="10" t="s">
        <v>64</v>
      </c>
    </row>
    <row r="60" spans="1:20" ht="78" x14ac:dyDescent="0.3">
      <c r="A60" s="11" t="s">
        <v>385</v>
      </c>
      <c r="B60" s="11"/>
      <c r="C60" s="11" t="s">
        <v>386</v>
      </c>
      <c r="D60" s="10" t="s">
        <v>387</v>
      </c>
      <c r="E60" s="11" t="s">
        <v>388</v>
      </c>
      <c r="F60" s="11" t="s">
        <v>389</v>
      </c>
      <c r="G60" s="11" t="s">
        <v>390</v>
      </c>
      <c r="H60" s="12">
        <v>8318.5</v>
      </c>
      <c r="I60" s="12">
        <f t="shared" si="4"/>
        <v>27728.333333333336</v>
      </c>
      <c r="J60" s="68">
        <v>33274</v>
      </c>
      <c r="K60" s="12"/>
      <c r="L60" s="13" t="s">
        <v>391</v>
      </c>
      <c r="M60" s="13">
        <v>46477</v>
      </c>
      <c r="N60" s="10" t="s">
        <v>392</v>
      </c>
      <c r="O60" s="14" t="s">
        <v>70</v>
      </c>
      <c r="P60" s="10" t="s">
        <v>393</v>
      </c>
      <c r="Q60" s="93" t="s">
        <v>394</v>
      </c>
      <c r="R60" s="10" t="s">
        <v>30</v>
      </c>
      <c r="S60" s="11" t="s">
        <v>70</v>
      </c>
      <c r="T60" s="10" t="s">
        <v>64</v>
      </c>
    </row>
    <row r="61" spans="1:20" ht="46.8" x14ac:dyDescent="0.3">
      <c r="A61" s="11" t="s">
        <v>395</v>
      </c>
      <c r="B61" s="11"/>
      <c r="C61" s="11" t="s">
        <v>396</v>
      </c>
      <c r="D61" s="10" t="s">
        <v>52</v>
      </c>
      <c r="E61" s="11" t="s">
        <v>397</v>
      </c>
      <c r="F61" s="11" t="s">
        <v>398</v>
      </c>
      <c r="G61" s="11" t="s">
        <v>399</v>
      </c>
      <c r="H61" s="12">
        <v>5010</v>
      </c>
      <c r="I61" s="12">
        <f t="shared" si="4"/>
        <v>13531.550000000001</v>
      </c>
      <c r="J61" s="68">
        <v>16237.86</v>
      </c>
      <c r="K61" s="12"/>
      <c r="L61" s="13">
        <v>43922</v>
      </c>
      <c r="M61" s="24">
        <v>46477</v>
      </c>
      <c r="N61" s="10" t="s">
        <v>400</v>
      </c>
      <c r="O61" s="14" t="s">
        <v>401</v>
      </c>
      <c r="P61" s="10"/>
      <c r="Q61" s="93" t="s">
        <v>402</v>
      </c>
      <c r="R61" s="10"/>
      <c r="S61" s="11" t="s">
        <v>403</v>
      </c>
      <c r="T61" s="10" t="s">
        <v>64</v>
      </c>
    </row>
    <row r="62" spans="1:20" ht="46.8" x14ac:dyDescent="0.3">
      <c r="A62" s="11">
        <v>13935</v>
      </c>
      <c r="B62" s="11"/>
      <c r="C62" s="11" t="s">
        <v>404</v>
      </c>
      <c r="D62" s="19" t="s">
        <v>52</v>
      </c>
      <c r="E62" s="11" t="s">
        <v>405</v>
      </c>
      <c r="F62" s="11" t="s">
        <v>406</v>
      </c>
      <c r="G62" s="2" t="s">
        <v>407</v>
      </c>
      <c r="H62" s="12" t="s">
        <v>408</v>
      </c>
      <c r="I62" s="12">
        <f t="shared" si="4"/>
        <v>36233.333333333336</v>
      </c>
      <c r="J62" s="68" t="s">
        <v>409</v>
      </c>
      <c r="K62" s="12"/>
      <c r="L62" s="13">
        <v>44986</v>
      </c>
      <c r="M62" s="24">
        <v>46446</v>
      </c>
      <c r="N62" s="19"/>
      <c r="O62" s="14"/>
      <c r="P62" s="10" t="s">
        <v>43</v>
      </c>
      <c r="Q62" s="117">
        <v>2776536</v>
      </c>
      <c r="R62" s="29" t="s">
        <v>30</v>
      </c>
      <c r="S62" s="11" t="s">
        <v>410</v>
      </c>
      <c r="T62" s="10" t="s">
        <v>64</v>
      </c>
    </row>
    <row r="63" spans="1:20" ht="62.4" x14ac:dyDescent="0.3">
      <c r="A63" s="11">
        <v>5039</v>
      </c>
      <c r="B63" s="11"/>
      <c r="C63" s="11" t="s">
        <v>411</v>
      </c>
      <c r="D63" s="10" t="s">
        <v>52</v>
      </c>
      <c r="E63" s="11" t="s">
        <v>412</v>
      </c>
      <c r="F63" s="11" t="s">
        <v>413</v>
      </c>
      <c r="G63" s="11" t="s">
        <v>414</v>
      </c>
      <c r="H63" s="12"/>
      <c r="I63" s="12">
        <f t="shared" si="4"/>
        <v>68616.666666666672</v>
      </c>
      <c r="J63" s="68">
        <v>82340</v>
      </c>
      <c r="K63" s="12"/>
      <c r="L63" s="13">
        <v>44652</v>
      </c>
      <c r="M63" s="24">
        <v>46477</v>
      </c>
      <c r="N63" s="10" t="s">
        <v>400</v>
      </c>
      <c r="O63" s="14"/>
      <c r="P63" s="10" t="s">
        <v>43</v>
      </c>
      <c r="Q63" s="93" t="s">
        <v>415</v>
      </c>
      <c r="R63" s="10"/>
      <c r="S63" s="52"/>
      <c r="T63" s="10" t="s">
        <v>64</v>
      </c>
    </row>
    <row r="64" spans="1:20" ht="93.6" x14ac:dyDescent="0.3">
      <c r="A64" s="11" t="s">
        <v>416</v>
      </c>
      <c r="B64" s="11"/>
      <c r="C64" s="11" t="s">
        <v>417</v>
      </c>
      <c r="D64" s="10" t="s">
        <v>52</v>
      </c>
      <c r="E64" s="11" t="s">
        <v>418</v>
      </c>
      <c r="F64" s="20" t="s">
        <v>419</v>
      </c>
      <c r="G64" s="11" t="s">
        <v>420</v>
      </c>
      <c r="H64" s="12">
        <v>20875</v>
      </c>
      <c r="I64" s="12">
        <v>20875</v>
      </c>
      <c r="J64" s="68">
        <v>25050</v>
      </c>
      <c r="K64" s="12"/>
      <c r="L64" s="13">
        <v>46056</v>
      </c>
      <c r="M64" s="13">
        <v>46420</v>
      </c>
      <c r="N64" s="10" t="s">
        <v>400</v>
      </c>
      <c r="O64" s="14">
        <v>45657</v>
      </c>
      <c r="P64" s="10" t="s">
        <v>43</v>
      </c>
      <c r="Q64" s="117">
        <v>4624804</v>
      </c>
      <c r="R64" s="29" t="s">
        <v>30</v>
      </c>
      <c r="S64" s="1" t="s">
        <v>421</v>
      </c>
      <c r="T64" s="15" t="s">
        <v>64</v>
      </c>
    </row>
    <row r="65" spans="1:20" ht="31.2" x14ac:dyDescent="0.3">
      <c r="A65" s="38">
        <v>4465</v>
      </c>
      <c r="C65" s="35" t="s">
        <v>422</v>
      </c>
      <c r="D65" s="10" t="s">
        <v>52</v>
      </c>
      <c r="E65" s="35" t="s">
        <v>422</v>
      </c>
      <c r="F65" s="35" t="s">
        <v>423</v>
      </c>
      <c r="G65" s="35" t="s">
        <v>424</v>
      </c>
      <c r="H65" s="44"/>
      <c r="I65" s="12">
        <f t="shared" ref="I65:I92" si="5">J65/1.2</f>
        <v>35395.833333333336</v>
      </c>
      <c r="J65" s="84">
        <v>42475</v>
      </c>
      <c r="K65" s="44"/>
      <c r="L65" s="45">
        <v>44621</v>
      </c>
      <c r="M65" s="45">
        <v>46446</v>
      </c>
      <c r="N65" s="30" t="s">
        <v>425</v>
      </c>
      <c r="O65" s="46"/>
      <c r="P65" s="30" t="s">
        <v>29</v>
      </c>
      <c r="Q65" s="199"/>
      <c r="R65" s="30" t="s">
        <v>30</v>
      </c>
      <c r="S65" s="107"/>
      <c r="T65" s="94" t="s">
        <v>64</v>
      </c>
    </row>
    <row r="66" spans="1:20" ht="31.2" x14ac:dyDescent="0.3">
      <c r="A66" s="11" t="s">
        <v>426</v>
      </c>
      <c r="B66" s="11"/>
      <c r="C66" s="11" t="s">
        <v>427</v>
      </c>
      <c r="D66" s="10" t="s">
        <v>52</v>
      </c>
      <c r="E66" s="11" t="s">
        <v>428</v>
      </c>
      <c r="F66" s="11" t="s">
        <v>423</v>
      </c>
      <c r="G66" s="11" t="s">
        <v>424</v>
      </c>
      <c r="H66" s="12"/>
      <c r="I66" s="12">
        <f t="shared" si="5"/>
        <v>255015</v>
      </c>
      <c r="J66" s="68">
        <v>306018</v>
      </c>
      <c r="K66" s="12"/>
      <c r="L66" s="13">
        <v>44621</v>
      </c>
      <c r="M66" s="13">
        <v>46446</v>
      </c>
      <c r="N66" s="10" t="s">
        <v>425</v>
      </c>
      <c r="O66" s="14"/>
      <c r="P66" s="10" t="s">
        <v>29</v>
      </c>
      <c r="Q66" s="93" t="s">
        <v>429</v>
      </c>
      <c r="R66" s="10" t="s">
        <v>30</v>
      </c>
      <c r="S66" s="52"/>
      <c r="T66" s="10" t="s">
        <v>64</v>
      </c>
    </row>
    <row r="67" spans="1:20" ht="31.2" x14ac:dyDescent="0.3">
      <c r="A67" s="11" t="s">
        <v>1024</v>
      </c>
      <c r="B67" s="11"/>
      <c r="C67" s="11" t="s">
        <v>430</v>
      </c>
      <c r="D67" s="10" t="s">
        <v>52</v>
      </c>
      <c r="E67" s="11" t="s">
        <v>431</v>
      </c>
      <c r="F67" s="11" t="s">
        <v>148</v>
      </c>
      <c r="G67" s="11" t="s">
        <v>1025</v>
      </c>
      <c r="H67" s="12">
        <v>29500</v>
      </c>
      <c r="I67" s="12">
        <f t="shared" si="5"/>
        <v>88500</v>
      </c>
      <c r="J67" s="68">
        <v>106200</v>
      </c>
      <c r="K67" s="12"/>
      <c r="L67" s="13">
        <v>46235</v>
      </c>
      <c r="M67" s="13">
        <v>47330</v>
      </c>
      <c r="N67" s="10"/>
      <c r="O67" s="14"/>
      <c r="P67" s="10"/>
      <c r="Q67" s="93" t="s">
        <v>150</v>
      </c>
      <c r="R67" s="10"/>
      <c r="S67" s="11"/>
      <c r="T67" s="10" t="s">
        <v>64</v>
      </c>
    </row>
    <row r="68" spans="1:20" ht="31.2" x14ac:dyDescent="0.3">
      <c r="A68" s="11"/>
      <c r="B68" s="11"/>
      <c r="C68" s="11" t="s">
        <v>432</v>
      </c>
      <c r="D68" s="10" t="s">
        <v>52</v>
      </c>
      <c r="E68" s="11" t="s">
        <v>433</v>
      </c>
      <c r="F68" s="11" t="s">
        <v>148</v>
      </c>
      <c r="G68" s="11" t="s">
        <v>434</v>
      </c>
      <c r="H68" s="12"/>
      <c r="I68" s="12">
        <f t="shared" si="5"/>
        <v>291666.66666666669</v>
      </c>
      <c r="J68" s="68">
        <v>350000</v>
      </c>
      <c r="K68" s="12"/>
      <c r="L68" s="13">
        <v>45170</v>
      </c>
      <c r="M68" s="13">
        <v>47024</v>
      </c>
      <c r="N68" s="10" t="s">
        <v>435</v>
      </c>
      <c r="O68" s="14"/>
      <c r="P68" s="10" t="s">
        <v>436</v>
      </c>
      <c r="Q68" s="93" t="s">
        <v>150</v>
      </c>
      <c r="R68" s="10"/>
      <c r="S68" s="11"/>
      <c r="T68" s="15" t="s">
        <v>64</v>
      </c>
    </row>
    <row r="69" spans="1:20" ht="31.2" x14ac:dyDescent="0.3">
      <c r="A69" s="11" t="s">
        <v>437</v>
      </c>
      <c r="B69" s="11"/>
      <c r="C69" s="11" t="s">
        <v>438</v>
      </c>
      <c r="D69" s="10" t="s">
        <v>52</v>
      </c>
      <c r="E69" s="11" t="s">
        <v>439</v>
      </c>
      <c r="F69" s="11" t="s">
        <v>148</v>
      </c>
      <c r="G69" s="11" t="s">
        <v>440</v>
      </c>
      <c r="H69" s="12" t="s">
        <v>441</v>
      </c>
      <c r="I69" s="12">
        <f t="shared" si="5"/>
        <v>55322.5</v>
      </c>
      <c r="J69" s="68" t="s">
        <v>442</v>
      </c>
      <c r="K69" s="12"/>
      <c r="L69" s="13">
        <v>45112</v>
      </c>
      <c r="M69" s="13">
        <v>46207</v>
      </c>
      <c r="N69" s="10" t="s">
        <v>443</v>
      </c>
      <c r="O69" s="14" t="s">
        <v>307</v>
      </c>
      <c r="P69" s="10" t="s">
        <v>43</v>
      </c>
      <c r="Q69" s="93" t="s">
        <v>444</v>
      </c>
      <c r="R69" s="10"/>
      <c r="S69" s="11"/>
      <c r="T69" s="18" t="s">
        <v>64</v>
      </c>
    </row>
    <row r="70" spans="1:20" ht="31.2" x14ac:dyDescent="0.3">
      <c r="A70" s="11" t="s">
        <v>445</v>
      </c>
      <c r="B70" s="11"/>
      <c r="C70" s="11" t="s">
        <v>446</v>
      </c>
      <c r="D70" s="10" t="s">
        <v>52</v>
      </c>
      <c r="E70" s="11" t="s">
        <v>446</v>
      </c>
      <c r="F70" s="32" t="s">
        <v>148</v>
      </c>
      <c r="G70" s="11" t="s">
        <v>447</v>
      </c>
      <c r="H70" s="12">
        <v>18186</v>
      </c>
      <c r="I70" s="12">
        <f t="shared" si="5"/>
        <v>54558</v>
      </c>
      <c r="J70" s="68">
        <v>65469.599999999999</v>
      </c>
      <c r="K70" s="12"/>
      <c r="L70" s="13">
        <v>46113</v>
      </c>
      <c r="M70" s="13">
        <v>47208</v>
      </c>
      <c r="N70" s="10"/>
      <c r="O70" s="14"/>
      <c r="P70" s="10" t="s">
        <v>43</v>
      </c>
      <c r="Q70" s="93" t="s">
        <v>150</v>
      </c>
      <c r="R70" s="10"/>
      <c r="S70" s="89" t="s">
        <v>448</v>
      </c>
      <c r="T70" s="10" t="s">
        <v>64</v>
      </c>
    </row>
    <row r="71" spans="1:20" ht="93.6" x14ac:dyDescent="0.3">
      <c r="A71" s="11">
        <v>4579</v>
      </c>
      <c r="B71" s="11"/>
      <c r="C71" s="11" t="s">
        <v>449</v>
      </c>
      <c r="D71" s="10" t="s">
        <v>52</v>
      </c>
      <c r="E71" s="11" t="s">
        <v>450</v>
      </c>
      <c r="F71" s="11" t="s">
        <v>451</v>
      </c>
      <c r="G71" s="11" t="s">
        <v>452</v>
      </c>
      <c r="H71" s="12" t="s">
        <v>453</v>
      </c>
      <c r="I71" s="12">
        <f t="shared" si="5"/>
        <v>472823.95833333337</v>
      </c>
      <c r="J71" s="68">
        <v>567388.75</v>
      </c>
      <c r="K71" s="12"/>
      <c r="L71" s="13">
        <v>45413</v>
      </c>
      <c r="M71" s="13">
        <v>46507</v>
      </c>
      <c r="N71" s="10"/>
      <c r="O71" s="14" t="s">
        <v>454</v>
      </c>
      <c r="P71" s="10" t="s">
        <v>43</v>
      </c>
      <c r="Q71" s="93" t="s">
        <v>455</v>
      </c>
      <c r="R71" s="10"/>
      <c r="S71" s="11"/>
      <c r="T71" s="18" t="s">
        <v>64</v>
      </c>
    </row>
    <row r="72" spans="1:20" ht="62.4" x14ac:dyDescent="0.3">
      <c r="A72" s="1" t="s">
        <v>456</v>
      </c>
      <c r="B72" s="1"/>
      <c r="C72" s="1" t="s">
        <v>1152</v>
      </c>
      <c r="D72" s="10" t="s">
        <v>52</v>
      </c>
      <c r="E72" s="1" t="s">
        <v>1153</v>
      </c>
      <c r="F72" s="11" t="s">
        <v>1154</v>
      </c>
      <c r="G72" s="1" t="s">
        <v>1155</v>
      </c>
      <c r="H72" s="25"/>
      <c r="I72" s="12">
        <f t="shared" si="5"/>
        <v>13125</v>
      </c>
      <c r="J72" s="85">
        <v>15750</v>
      </c>
      <c r="K72" s="18"/>
      <c r="L72" s="26">
        <v>46206</v>
      </c>
      <c r="M72" s="69">
        <v>46570</v>
      </c>
      <c r="N72" s="18"/>
      <c r="O72" s="18"/>
      <c r="P72" s="18" t="s">
        <v>77</v>
      </c>
      <c r="Q72" s="188" t="s">
        <v>457</v>
      </c>
      <c r="R72" s="18" t="s">
        <v>30</v>
      </c>
      <c r="S72" s="1"/>
      <c r="T72" s="18" t="s">
        <v>64</v>
      </c>
    </row>
    <row r="73" spans="1:20" ht="31.2" x14ac:dyDescent="0.3">
      <c r="A73" s="11"/>
      <c r="B73" s="11"/>
      <c r="C73" s="11" t="s">
        <v>458</v>
      </c>
      <c r="D73" s="10" t="s">
        <v>52</v>
      </c>
      <c r="E73" s="11" t="s">
        <v>459</v>
      </c>
      <c r="F73" s="11" t="s">
        <v>460</v>
      </c>
      <c r="G73" s="11" t="s">
        <v>461</v>
      </c>
      <c r="H73" s="12">
        <v>119046.99</v>
      </c>
      <c r="I73" s="12">
        <f t="shared" si="5"/>
        <v>552529.12500000012</v>
      </c>
      <c r="J73" s="68">
        <v>663034.95000000007</v>
      </c>
      <c r="K73" s="12"/>
      <c r="L73" s="13" t="s">
        <v>462</v>
      </c>
      <c r="M73" s="13" t="s">
        <v>463</v>
      </c>
      <c r="N73" s="10"/>
      <c r="O73" s="14" t="s">
        <v>464</v>
      </c>
      <c r="P73" s="10" t="s">
        <v>43</v>
      </c>
      <c r="Q73" s="93">
        <v>2299747</v>
      </c>
      <c r="R73" s="10"/>
      <c r="S73" s="11" t="s">
        <v>465</v>
      </c>
      <c r="T73" s="18" t="s">
        <v>64</v>
      </c>
    </row>
    <row r="74" spans="1:20" ht="31.2" x14ac:dyDescent="0.3">
      <c r="A74" s="11" t="s">
        <v>466</v>
      </c>
      <c r="B74" s="11"/>
      <c r="C74" s="11" t="s">
        <v>467</v>
      </c>
      <c r="D74" s="10" t="s">
        <v>52</v>
      </c>
      <c r="E74" s="11" t="s">
        <v>467</v>
      </c>
      <c r="F74" s="11" t="s">
        <v>460</v>
      </c>
      <c r="G74" s="11" t="s">
        <v>468</v>
      </c>
      <c r="H74" s="12" t="s">
        <v>469</v>
      </c>
      <c r="I74" s="12">
        <f t="shared" si="5"/>
        <v>0</v>
      </c>
      <c r="J74" s="68"/>
      <c r="K74" s="12"/>
      <c r="L74" s="13" t="s">
        <v>470</v>
      </c>
      <c r="M74" s="13" t="s">
        <v>471</v>
      </c>
      <c r="N74" s="10"/>
      <c r="O74" s="14"/>
      <c r="P74" s="10" t="s">
        <v>43</v>
      </c>
      <c r="Q74" s="93">
        <v>2299747</v>
      </c>
      <c r="R74" s="10"/>
      <c r="S74" s="11"/>
      <c r="T74" s="18" t="s">
        <v>64</v>
      </c>
    </row>
    <row r="75" spans="1:20" ht="358.8" x14ac:dyDescent="0.3">
      <c r="A75" s="11" t="s">
        <v>472</v>
      </c>
      <c r="B75" s="11"/>
      <c r="C75" s="11" t="s">
        <v>473</v>
      </c>
      <c r="D75" s="10" t="s">
        <v>52</v>
      </c>
      <c r="E75" s="11" t="s">
        <v>474</v>
      </c>
      <c r="F75" s="11" t="s">
        <v>148</v>
      </c>
      <c r="G75" s="11" t="s">
        <v>475</v>
      </c>
      <c r="H75" s="12">
        <v>135455.4</v>
      </c>
      <c r="I75" s="12">
        <f t="shared" si="5"/>
        <v>564397.5</v>
      </c>
      <c r="J75" s="68">
        <v>677277</v>
      </c>
      <c r="K75" s="12"/>
      <c r="L75" s="13">
        <v>45258</v>
      </c>
      <c r="M75" s="13">
        <v>47084</v>
      </c>
      <c r="N75" s="10"/>
      <c r="O75" s="14">
        <v>46391</v>
      </c>
      <c r="P75" s="10" t="s">
        <v>43</v>
      </c>
      <c r="Q75" s="117">
        <v>1628868</v>
      </c>
      <c r="R75" s="29"/>
      <c r="S75" s="11" t="s">
        <v>476</v>
      </c>
      <c r="T75" s="30" t="s">
        <v>64</v>
      </c>
    </row>
    <row r="76" spans="1:20" ht="46.8" x14ac:dyDescent="0.3">
      <c r="A76" s="11" t="s">
        <v>477</v>
      </c>
      <c r="B76" s="11"/>
      <c r="C76" s="11" t="s">
        <v>478</v>
      </c>
      <c r="D76" s="30" t="s">
        <v>52</v>
      </c>
      <c r="E76" s="11" t="s">
        <v>478</v>
      </c>
      <c r="F76" s="11" t="s">
        <v>148</v>
      </c>
      <c r="G76" s="11" t="s">
        <v>149</v>
      </c>
      <c r="H76" s="12"/>
      <c r="I76" s="12">
        <f t="shared" si="5"/>
        <v>564397.5</v>
      </c>
      <c r="J76" s="80">
        <v>677277</v>
      </c>
      <c r="K76" s="12"/>
      <c r="L76" s="13">
        <v>45258</v>
      </c>
      <c r="M76" s="13">
        <v>47084</v>
      </c>
      <c r="N76" s="10"/>
      <c r="O76" s="14" t="s">
        <v>128</v>
      </c>
      <c r="P76" s="10"/>
      <c r="Q76" s="93" t="s">
        <v>150</v>
      </c>
      <c r="R76" s="10"/>
      <c r="S76" s="11"/>
      <c r="T76" s="10" t="s">
        <v>64</v>
      </c>
    </row>
    <row r="77" spans="1:20" ht="31.2" x14ac:dyDescent="0.3">
      <c r="A77" s="32" t="s">
        <v>477</v>
      </c>
      <c r="B77" s="32"/>
      <c r="C77" s="11" t="s">
        <v>479</v>
      </c>
      <c r="D77" s="30" t="s">
        <v>52</v>
      </c>
      <c r="E77" s="11" t="s">
        <v>480</v>
      </c>
      <c r="F77" s="11" t="s">
        <v>481</v>
      </c>
      <c r="G77" s="11" t="s">
        <v>452</v>
      </c>
      <c r="H77" s="12"/>
      <c r="I77" s="12">
        <f t="shared" si="5"/>
        <v>89037.808333333334</v>
      </c>
      <c r="J77" s="68">
        <v>106845.37</v>
      </c>
      <c r="K77" s="12"/>
      <c r="L77" s="13">
        <v>44592</v>
      </c>
      <c r="M77" s="13">
        <v>46417</v>
      </c>
      <c r="N77" s="10"/>
      <c r="O77" s="14" t="s">
        <v>482</v>
      </c>
      <c r="P77" s="10" t="s">
        <v>483</v>
      </c>
      <c r="Q77" s="93" t="s">
        <v>455</v>
      </c>
      <c r="R77" s="10"/>
      <c r="S77" s="11"/>
      <c r="T77" s="18" t="s">
        <v>64</v>
      </c>
    </row>
    <row r="78" spans="1:20" ht="31.2" x14ac:dyDescent="0.3">
      <c r="A78" s="11" t="s">
        <v>484</v>
      </c>
      <c r="B78" s="11"/>
      <c r="C78" s="11" t="s">
        <v>485</v>
      </c>
      <c r="D78" s="30" t="s">
        <v>52</v>
      </c>
      <c r="E78" s="11" t="s">
        <v>485</v>
      </c>
      <c r="F78" s="11" t="s">
        <v>486</v>
      </c>
      <c r="G78" s="11" t="s">
        <v>487</v>
      </c>
      <c r="H78" s="12"/>
      <c r="I78" s="12">
        <f t="shared" si="5"/>
        <v>77224.166666666672</v>
      </c>
      <c r="J78" s="68">
        <v>92669</v>
      </c>
      <c r="K78" s="12"/>
      <c r="L78" s="13">
        <v>44763</v>
      </c>
      <c r="M78" s="13">
        <v>46588</v>
      </c>
      <c r="N78" s="10"/>
      <c r="O78" s="14"/>
      <c r="P78" s="10" t="s">
        <v>43</v>
      </c>
      <c r="Q78" s="93" t="s">
        <v>488</v>
      </c>
      <c r="R78" s="10"/>
      <c r="S78" s="11"/>
      <c r="T78" s="18" t="s">
        <v>64</v>
      </c>
    </row>
    <row r="79" spans="1:20" ht="62.4" x14ac:dyDescent="0.3">
      <c r="A79" s="53" t="s">
        <v>489</v>
      </c>
      <c r="B79" s="53"/>
      <c r="C79" s="53" t="s">
        <v>490</v>
      </c>
      <c r="D79" s="10" t="s">
        <v>52</v>
      </c>
      <c r="E79" s="11" t="s">
        <v>491</v>
      </c>
      <c r="F79" s="11" t="s">
        <v>148</v>
      </c>
      <c r="G79" s="11" t="s">
        <v>492</v>
      </c>
      <c r="H79" s="12">
        <v>64140.66</v>
      </c>
      <c r="I79" s="12">
        <f t="shared" si="5"/>
        <v>413085.83333333337</v>
      </c>
      <c r="J79" s="68">
        <v>495703</v>
      </c>
      <c r="K79" s="12"/>
      <c r="L79" s="13">
        <v>45558</v>
      </c>
      <c r="M79" s="13">
        <v>47383</v>
      </c>
      <c r="N79" s="10"/>
      <c r="O79" s="14"/>
      <c r="P79" s="10" t="s">
        <v>43</v>
      </c>
      <c r="Q79" s="93">
        <v>1628868</v>
      </c>
      <c r="R79" s="10"/>
      <c r="S79" s="11" t="s">
        <v>493</v>
      </c>
      <c r="T79" s="18" t="s">
        <v>64</v>
      </c>
    </row>
    <row r="80" spans="1:20" ht="31.2" x14ac:dyDescent="0.3">
      <c r="A80" s="11" t="s">
        <v>494</v>
      </c>
      <c r="B80" s="11"/>
      <c r="C80" s="11" t="s">
        <v>495</v>
      </c>
      <c r="D80" s="10" t="s">
        <v>52</v>
      </c>
      <c r="E80" s="11" t="s">
        <v>496</v>
      </c>
      <c r="F80" s="11" t="s">
        <v>497</v>
      </c>
      <c r="G80" s="11" t="s">
        <v>498</v>
      </c>
      <c r="H80" s="12">
        <v>31500</v>
      </c>
      <c r="I80" s="12">
        <f t="shared" si="5"/>
        <v>159250</v>
      </c>
      <c r="J80" s="68">
        <v>191100</v>
      </c>
      <c r="K80" s="12"/>
      <c r="L80" s="13">
        <v>45880</v>
      </c>
      <c r="M80" s="13">
        <v>47340</v>
      </c>
      <c r="N80" s="10"/>
      <c r="O80" s="14"/>
      <c r="P80" s="10" t="s">
        <v>43</v>
      </c>
      <c r="Q80" s="93">
        <v>2933889</v>
      </c>
      <c r="R80" s="10"/>
      <c r="S80" s="11"/>
      <c r="T80" s="18" t="s">
        <v>64</v>
      </c>
    </row>
    <row r="81" spans="1:20" ht="46.8" x14ac:dyDescent="0.3">
      <c r="A81" s="11" t="s">
        <v>499</v>
      </c>
      <c r="B81" s="11"/>
      <c r="C81" s="11" t="s">
        <v>500</v>
      </c>
      <c r="D81" s="10" t="s">
        <v>22</v>
      </c>
      <c r="E81" s="11" t="s">
        <v>500</v>
      </c>
      <c r="F81" s="11" t="s">
        <v>501</v>
      </c>
      <c r="G81" s="11" t="s">
        <v>502</v>
      </c>
      <c r="H81" s="12">
        <v>46542.62</v>
      </c>
      <c r="I81" s="12">
        <f t="shared" si="5"/>
        <v>0</v>
      </c>
      <c r="J81" s="68"/>
      <c r="K81" s="12"/>
      <c r="L81" s="13">
        <v>44652</v>
      </c>
      <c r="M81" s="24">
        <v>46477</v>
      </c>
      <c r="N81" s="28">
        <v>47208</v>
      </c>
      <c r="O81" s="14"/>
      <c r="P81" s="10" t="s">
        <v>43</v>
      </c>
      <c r="Q81" s="93">
        <v>88201861</v>
      </c>
      <c r="R81" s="10"/>
      <c r="S81" s="11"/>
      <c r="T81" s="10" t="s">
        <v>64</v>
      </c>
    </row>
    <row r="82" spans="1:20" ht="31.2" x14ac:dyDescent="0.3">
      <c r="A82" s="11" t="s">
        <v>503</v>
      </c>
      <c r="B82" s="11"/>
      <c r="C82" s="11" t="s">
        <v>504</v>
      </c>
      <c r="D82" s="10" t="s">
        <v>22</v>
      </c>
      <c r="E82" s="11" t="s">
        <v>504</v>
      </c>
      <c r="F82" s="11" t="s">
        <v>505</v>
      </c>
      <c r="G82" s="39" t="s">
        <v>506</v>
      </c>
      <c r="H82" s="12">
        <v>184282.59</v>
      </c>
      <c r="I82" s="12">
        <f t="shared" si="5"/>
        <v>0</v>
      </c>
      <c r="J82" s="68"/>
      <c r="K82" s="12"/>
      <c r="L82" s="13">
        <v>44652</v>
      </c>
      <c r="M82" s="13">
        <v>46477</v>
      </c>
      <c r="N82" s="28">
        <v>47208</v>
      </c>
      <c r="O82" s="14"/>
      <c r="P82" s="10" t="s">
        <v>43</v>
      </c>
      <c r="Q82" s="93" t="s">
        <v>507</v>
      </c>
      <c r="R82" s="10"/>
      <c r="S82" s="52"/>
      <c r="T82" s="10" t="s">
        <v>64</v>
      </c>
    </row>
    <row r="83" spans="1:20" ht="131.25" customHeight="1" x14ac:dyDescent="0.3">
      <c r="A83" s="11" t="s">
        <v>508</v>
      </c>
      <c r="B83" s="11"/>
      <c r="C83" s="11" t="s">
        <v>509</v>
      </c>
      <c r="D83" s="10" t="s">
        <v>22</v>
      </c>
      <c r="E83" s="11" t="s">
        <v>510</v>
      </c>
      <c r="F83" s="11" t="s">
        <v>511</v>
      </c>
      <c r="G83" s="38" t="s">
        <v>512</v>
      </c>
      <c r="H83" s="12">
        <v>14560</v>
      </c>
      <c r="I83" s="12">
        <f t="shared" si="5"/>
        <v>0</v>
      </c>
      <c r="K83" s="12"/>
      <c r="L83" s="13">
        <v>44652</v>
      </c>
      <c r="M83" s="13">
        <v>46477</v>
      </c>
      <c r="N83" s="28">
        <v>47208</v>
      </c>
      <c r="O83" s="14"/>
      <c r="P83" s="10" t="s">
        <v>43</v>
      </c>
      <c r="Q83" s="183">
        <v>2339826</v>
      </c>
      <c r="S83" s="11"/>
      <c r="T83" s="18" t="s">
        <v>64</v>
      </c>
    </row>
    <row r="84" spans="1:20" ht="31.2" x14ac:dyDescent="0.3">
      <c r="A84" s="11" t="s">
        <v>503</v>
      </c>
      <c r="B84" s="11"/>
      <c r="C84" s="11" t="s">
        <v>513</v>
      </c>
      <c r="D84" s="10" t="s">
        <v>22</v>
      </c>
      <c r="E84" s="11" t="s">
        <v>514</v>
      </c>
      <c r="F84" s="11" t="s">
        <v>505</v>
      </c>
      <c r="G84" s="39" t="s">
        <v>506</v>
      </c>
      <c r="H84" s="12">
        <v>28931.47</v>
      </c>
      <c r="I84" s="12">
        <f t="shared" si="5"/>
        <v>0</v>
      </c>
      <c r="J84" s="68"/>
      <c r="K84" s="12"/>
      <c r="L84" s="13">
        <v>44652</v>
      </c>
      <c r="M84" s="13">
        <v>46477</v>
      </c>
      <c r="N84" s="28">
        <v>47208</v>
      </c>
      <c r="O84" s="14"/>
      <c r="P84" s="10" t="s">
        <v>43</v>
      </c>
      <c r="Q84" s="93" t="s">
        <v>507</v>
      </c>
      <c r="R84" s="10"/>
      <c r="S84" s="52"/>
      <c r="T84" s="10" t="s">
        <v>64</v>
      </c>
    </row>
    <row r="85" spans="1:20" ht="37.35" customHeight="1" x14ac:dyDescent="0.3">
      <c r="A85" s="2" t="s">
        <v>508</v>
      </c>
      <c r="B85" s="2"/>
      <c r="C85" s="11" t="s">
        <v>515</v>
      </c>
      <c r="D85" s="10" t="s">
        <v>22</v>
      </c>
      <c r="E85" s="11" t="s">
        <v>516</v>
      </c>
      <c r="F85" s="11" t="s">
        <v>517</v>
      </c>
      <c r="G85" s="11" t="s">
        <v>518</v>
      </c>
      <c r="H85" s="12">
        <v>146164.6</v>
      </c>
      <c r="I85" s="12">
        <f t="shared" si="5"/>
        <v>0</v>
      </c>
      <c r="J85" s="68"/>
      <c r="K85" s="12"/>
      <c r="L85" s="13">
        <v>44652</v>
      </c>
      <c r="M85" s="13">
        <v>46477</v>
      </c>
      <c r="N85" s="28">
        <v>47208</v>
      </c>
      <c r="O85" s="14"/>
      <c r="P85" s="10" t="s">
        <v>43</v>
      </c>
      <c r="Q85" s="183" t="s">
        <v>519</v>
      </c>
      <c r="R85" s="10"/>
      <c r="S85" s="11"/>
      <c r="T85" s="10" t="s">
        <v>64</v>
      </c>
    </row>
    <row r="86" spans="1:20" ht="46.8" x14ac:dyDescent="0.3">
      <c r="A86" s="2" t="s">
        <v>520</v>
      </c>
      <c r="B86" s="2"/>
      <c r="C86" s="11" t="s">
        <v>521</v>
      </c>
      <c r="D86" s="10" t="s">
        <v>22</v>
      </c>
      <c r="E86" s="11" t="s">
        <v>522</v>
      </c>
      <c r="F86" s="11" t="s">
        <v>517</v>
      </c>
      <c r="G86" s="11" t="s">
        <v>518</v>
      </c>
      <c r="H86" s="12">
        <v>185561.77</v>
      </c>
      <c r="I86" s="12">
        <f t="shared" si="5"/>
        <v>0</v>
      </c>
      <c r="J86" s="68"/>
      <c r="K86" s="12"/>
      <c r="L86" s="13">
        <v>44652</v>
      </c>
      <c r="M86" s="13">
        <v>46477</v>
      </c>
      <c r="N86" s="28">
        <v>47208</v>
      </c>
      <c r="O86" s="14"/>
      <c r="P86" s="10" t="s">
        <v>43</v>
      </c>
      <c r="Q86" s="93" t="s">
        <v>519</v>
      </c>
      <c r="R86" s="10"/>
      <c r="S86" s="11"/>
      <c r="T86" s="10" t="s">
        <v>64</v>
      </c>
    </row>
    <row r="87" spans="1:20" ht="31.2" x14ac:dyDescent="0.3">
      <c r="A87" s="11"/>
      <c r="B87" s="11"/>
      <c r="C87" s="11" t="s">
        <v>523</v>
      </c>
      <c r="D87" s="10" t="s">
        <v>22</v>
      </c>
      <c r="E87" s="11" t="s">
        <v>524</v>
      </c>
      <c r="F87" s="11" t="s">
        <v>525</v>
      </c>
      <c r="G87" s="11" t="s">
        <v>526</v>
      </c>
      <c r="H87" s="12">
        <v>17502.8</v>
      </c>
      <c r="I87" s="12">
        <f t="shared" si="5"/>
        <v>0</v>
      </c>
      <c r="J87" s="68"/>
      <c r="K87" s="12"/>
      <c r="L87" s="13">
        <v>44652</v>
      </c>
      <c r="M87" s="13">
        <v>46477</v>
      </c>
      <c r="N87" s="28">
        <v>47208</v>
      </c>
      <c r="O87" s="14"/>
      <c r="P87" s="10" t="s">
        <v>43</v>
      </c>
      <c r="Q87" s="93">
        <v>2571285</v>
      </c>
      <c r="R87" s="10"/>
      <c r="S87" s="11"/>
      <c r="T87" s="10" t="s">
        <v>64</v>
      </c>
    </row>
    <row r="88" spans="1:20" ht="31.2" x14ac:dyDescent="0.3">
      <c r="A88" s="11" t="s">
        <v>527</v>
      </c>
      <c r="B88" s="11"/>
      <c r="C88" s="11" t="s">
        <v>528</v>
      </c>
      <c r="D88" s="10" t="s">
        <v>22</v>
      </c>
      <c r="E88" s="11" t="s">
        <v>529</v>
      </c>
      <c r="F88" s="11" t="s">
        <v>41</v>
      </c>
      <c r="G88" s="11" t="s">
        <v>42</v>
      </c>
      <c r="H88" s="12"/>
      <c r="I88" s="12" t="e">
        <f t="shared" si="5"/>
        <v>#VALUE!</v>
      </c>
      <c r="J88" s="68" t="s">
        <v>530</v>
      </c>
      <c r="K88" s="12"/>
      <c r="L88" s="13">
        <v>45681</v>
      </c>
      <c r="M88" s="13">
        <v>46445</v>
      </c>
      <c r="N88" s="10" t="s">
        <v>531</v>
      </c>
      <c r="O88" s="14"/>
      <c r="P88" s="10" t="s">
        <v>43</v>
      </c>
      <c r="Q88" s="93">
        <v>3358898</v>
      </c>
      <c r="R88" s="10"/>
      <c r="S88" s="11" t="s">
        <v>532</v>
      </c>
      <c r="T88" s="10" t="s">
        <v>64</v>
      </c>
    </row>
    <row r="89" spans="1:20" ht="31.2" x14ac:dyDescent="0.3">
      <c r="A89" s="38">
        <v>4235</v>
      </c>
      <c r="C89" s="35" t="s">
        <v>533</v>
      </c>
      <c r="D89" s="30" t="s">
        <v>22</v>
      </c>
      <c r="E89" s="35" t="s">
        <v>534</v>
      </c>
      <c r="F89" s="35" t="s">
        <v>535</v>
      </c>
      <c r="G89" s="35" t="s">
        <v>536</v>
      </c>
      <c r="H89" s="44"/>
      <c r="I89" s="12">
        <f t="shared" si="5"/>
        <v>25000</v>
      </c>
      <c r="J89" s="84">
        <v>30000</v>
      </c>
      <c r="K89" s="44"/>
      <c r="L89" s="45">
        <v>46113</v>
      </c>
      <c r="M89" s="45">
        <v>46843</v>
      </c>
      <c r="N89" s="30" t="s">
        <v>537</v>
      </c>
      <c r="O89" s="46"/>
      <c r="P89" s="30" t="s">
        <v>155</v>
      </c>
      <c r="Q89" s="183">
        <v>2652033</v>
      </c>
      <c r="R89" s="9" t="s">
        <v>30</v>
      </c>
      <c r="S89" s="35" t="s">
        <v>538</v>
      </c>
      <c r="T89" s="30" t="s">
        <v>64</v>
      </c>
    </row>
    <row r="90" spans="1:20" ht="31.2" x14ac:dyDescent="0.3">
      <c r="A90" s="108" t="s">
        <v>539</v>
      </c>
      <c r="B90" s="108"/>
      <c r="C90" s="11" t="s">
        <v>540</v>
      </c>
      <c r="D90" s="10" t="s">
        <v>22</v>
      </c>
      <c r="E90" s="11" t="s">
        <v>540</v>
      </c>
      <c r="F90" s="11" t="s">
        <v>280</v>
      </c>
      <c r="G90" s="11" t="s">
        <v>541</v>
      </c>
      <c r="H90" s="12">
        <v>62500</v>
      </c>
      <c r="I90" s="12">
        <f t="shared" si="5"/>
        <v>150000</v>
      </c>
      <c r="J90" s="68">
        <v>180000</v>
      </c>
      <c r="K90" s="12"/>
      <c r="L90" s="13">
        <v>46174</v>
      </c>
      <c r="M90" s="13">
        <v>46904</v>
      </c>
      <c r="N90" s="10"/>
      <c r="O90" s="14"/>
      <c r="P90" s="10" t="s">
        <v>155</v>
      </c>
      <c r="Q90" s="93"/>
      <c r="R90" s="10"/>
      <c r="S90" s="52" t="s">
        <v>542</v>
      </c>
      <c r="T90" s="10" t="s">
        <v>64</v>
      </c>
    </row>
    <row r="91" spans="1:20" ht="93.6" x14ac:dyDescent="0.3">
      <c r="A91" s="35" t="s">
        <v>543</v>
      </c>
      <c r="B91" s="35"/>
      <c r="C91" s="35" t="s">
        <v>544</v>
      </c>
      <c r="D91" s="10" t="s">
        <v>22</v>
      </c>
      <c r="E91" s="11" t="s">
        <v>545</v>
      </c>
      <c r="F91" s="11" t="s">
        <v>546</v>
      </c>
      <c r="G91" s="11" t="s">
        <v>547</v>
      </c>
      <c r="H91" s="12"/>
      <c r="I91" s="12">
        <f t="shared" si="5"/>
        <v>8333.3333333333339</v>
      </c>
      <c r="J91" s="68">
        <v>10000</v>
      </c>
      <c r="K91" s="12"/>
      <c r="L91" s="13">
        <v>45108</v>
      </c>
      <c r="M91" s="13">
        <v>46568</v>
      </c>
      <c r="N91" s="10"/>
      <c r="O91" s="14"/>
      <c r="P91" s="10" t="s">
        <v>548</v>
      </c>
      <c r="Q91" s="197" t="s">
        <v>549</v>
      </c>
      <c r="R91" s="74" t="s">
        <v>30</v>
      </c>
      <c r="S91" s="11" t="s">
        <v>550</v>
      </c>
      <c r="T91" s="10" t="s">
        <v>64</v>
      </c>
    </row>
    <row r="92" spans="1:20" ht="31.2" x14ac:dyDescent="0.3">
      <c r="A92" s="11" t="s">
        <v>551</v>
      </c>
      <c r="B92" s="11"/>
      <c r="C92" s="11" t="s">
        <v>552</v>
      </c>
      <c r="D92" s="10" t="s">
        <v>22</v>
      </c>
      <c r="E92" s="11" t="s">
        <v>553</v>
      </c>
      <c r="F92" s="11" t="s">
        <v>554</v>
      </c>
      <c r="G92" s="11" t="s">
        <v>555</v>
      </c>
      <c r="H92" s="12"/>
      <c r="I92" s="12">
        <f t="shared" si="5"/>
        <v>83333.333333333343</v>
      </c>
      <c r="J92" s="68">
        <v>100000</v>
      </c>
      <c r="K92" s="12"/>
      <c r="L92" s="13">
        <v>45295</v>
      </c>
      <c r="M92" s="13">
        <v>46755</v>
      </c>
      <c r="N92" s="10"/>
      <c r="O92" s="14"/>
      <c r="P92" s="10" t="s">
        <v>278</v>
      </c>
      <c r="Q92" s="93">
        <v>8627563</v>
      </c>
      <c r="R92" s="10"/>
      <c r="S92" s="11" t="s">
        <v>556</v>
      </c>
      <c r="T92" s="18" t="s">
        <v>64</v>
      </c>
    </row>
    <row r="93" spans="1:20" ht="31.2" x14ac:dyDescent="0.3">
      <c r="A93" s="11" t="s">
        <v>557</v>
      </c>
      <c r="B93" s="11"/>
      <c r="C93" s="11" t="s">
        <v>558</v>
      </c>
      <c r="D93" s="10" t="s">
        <v>346</v>
      </c>
      <c r="E93" s="11" t="s">
        <v>559</v>
      </c>
      <c r="F93" s="11" t="s">
        <v>560</v>
      </c>
      <c r="G93" s="11" t="s">
        <v>561</v>
      </c>
      <c r="H93" s="12">
        <v>10000</v>
      </c>
      <c r="I93" s="12">
        <v>8100</v>
      </c>
      <c r="J93" s="68">
        <v>9720</v>
      </c>
      <c r="K93" s="12"/>
      <c r="L93" s="13">
        <v>46007</v>
      </c>
      <c r="M93" s="13">
        <v>46371</v>
      </c>
      <c r="N93" s="10" t="s">
        <v>76</v>
      </c>
      <c r="O93" s="14">
        <v>46188</v>
      </c>
      <c r="P93" s="10" t="s">
        <v>217</v>
      </c>
      <c r="Q93" s="93">
        <v>5814420</v>
      </c>
      <c r="R93" s="10" t="s">
        <v>30</v>
      </c>
      <c r="S93" s="11" t="s">
        <v>70</v>
      </c>
      <c r="T93" s="10" t="s">
        <v>64</v>
      </c>
    </row>
    <row r="94" spans="1:20" ht="57" customHeight="1" x14ac:dyDescent="0.3">
      <c r="A94" s="103" t="s">
        <v>562</v>
      </c>
      <c r="B94" s="103"/>
      <c r="C94" s="58" t="s">
        <v>563</v>
      </c>
      <c r="D94" s="19" t="s">
        <v>218</v>
      </c>
      <c r="E94" s="58" t="s">
        <v>564</v>
      </c>
      <c r="F94" s="58" t="s">
        <v>565</v>
      </c>
      <c r="G94" s="58" t="s">
        <v>566</v>
      </c>
      <c r="H94" s="59" t="s">
        <v>219</v>
      </c>
      <c r="I94" s="12">
        <f t="shared" ref="I94:I105" si="6">J94/1.2</f>
        <v>341095.7583333333</v>
      </c>
      <c r="J94" s="82">
        <v>409314.91</v>
      </c>
      <c r="K94" s="43"/>
      <c r="L94" s="71">
        <v>45839</v>
      </c>
      <c r="M94" s="71">
        <v>46934</v>
      </c>
      <c r="N94" s="19" t="s">
        <v>76</v>
      </c>
      <c r="O94" s="60" t="s">
        <v>70</v>
      </c>
      <c r="P94" s="43" t="s">
        <v>220</v>
      </c>
      <c r="Q94" s="192">
        <v>2242646</v>
      </c>
      <c r="R94" s="19" t="s">
        <v>30</v>
      </c>
      <c r="S94" s="72" t="s">
        <v>70</v>
      </c>
      <c r="T94" s="10" t="s">
        <v>64</v>
      </c>
    </row>
    <row r="95" spans="1:20" ht="108.75" customHeight="1" x14ac:dyDescent="0.3">
      <c r="A95" s="121" t="s">
        <v>567</v>
      </c>
      <c r="B95" s="121"/>
      <c r="C95" s="66" t="s">
        <v>568</v>
      </c>
      <c r="D95" s="33" t="s">
        <v>218</v>
      </c>
      <c r="E95" s="118" t="s">
        <v>569</v>
      </c>
      <c r="F95" s="66" t="s">
        <v>570</v>
      </c>
      <c r="G95" s="66" t="s">
        <v>571</v>
      </c>
      <c r="H95" s="67">
        <v>2038</v>
      </c>
      <c r="I95" s="67">
        <f t="shared" si="6"/>
        <v>5096.208333333333</v>
      </c>
      <c r="J95" s="100">
        <v>6115.45</v>
      </c>
      <c r="K95" s="67"/>
      <c r="L95" s="101">
        <v>45383</v>
      </c>
      <c r="M95" s="101">
        <v>46477</v>
      </c>
      <c r="N95" s="33" t="s">
        <v>76</v>
      </c>
      <c r="O95" s="102" t="s">
        <v>70</v>
      </c>
      <c r="P95" s="33" t="s">
        <v>77</v>
      </c>
      <c r="Q95" s="200">
        <v>9903246</v>
      </c>
      <c r="R95" s="113"/>
      <c r="S95" s="66" t="s">
        <v>70</v>
      </c>
      <c r="T95" s="122" t="s">
        <v>64</v>
      </c>
    </row>
    <row r="96" spans="1:20" ht="61.5" customHeight="1" x14ac:dyDescent="0.3">
      <c r="A96" s="11" t="s">
        <v>572</v>
      </c>
      <c r="B96" s="11"/>
      <c r="C96" s="11" t="s">
        <v>573</v>
      </c>
      <c r="D96" s="10" t="s">
        <v>218</v>
      </c>
      <c r="E96" s="11" t="s">
        <v>574</v>
      </c>
      <c r="F96" s="1" t="s">
        <v>575</v>
      </c>
      <c r="G96" s="11" t="s">
        <v>576</v>
      </c>
      <c r="H96" s="12" t="s">
        <v>219</v>
      </c>
      <c r="I96" s="12">
        <f t="shared" si="6"/>
        <v>392109.25</v>
      </c>
      <c r="J96" s="68">
        <v>470531.1</v>
      </c>
      <c r="K96" s="12"/>
      <c r="L96" s="13">
        <v>45383</v>
      </c>
      <c r="M96" s="13">
        <v>46477</v>
      </c>
      <c r="N96" s="10" t="s">
        <v>76</v>
      </c>
      <c r="O96" s="14" t="s">
        <v>70</v>
      </c>
      <c r="P96" s="10" t="s">
        <v>29</v>
      </c>
      <c r="Q96" s="93">
        <v>1042314</v>
      </c>
      <c r="R96" s="10" t="s">
        <v>30</v>
      </c>
      <c r="S96" s="11" t="s">
        <v>70</v>
      </c>
      <c r="T96" s="10" t="s">
        <v>64</v>
      </c>
    </row>
    <row r="97" spans="1:20" ht="66.75" customHeight="1" x14ac:dyDescent="0.3">
      <c r="A97" s="11" t="s">
        <v>577</v>
      </c>
      <c r="B97" s="11"/>
      <c r="C97" s="11" t="s">
        <v>578</v>
      </c>
      <c r="D97" s="10" t="s">
        <v>218</v>
      </c>
      <c r="E97" s="105" t="s">
        <v>579</v>
      </c>
      <c r="F97" s="38" t="s">
        <v>580</v>
      </c>
      <c r="G97" s="11" t="s">
        <v>581</v>
      </c>
      <c r="H97" s="12">
        <v>41450</v>
      </c>
      <c r="I97" s="12">
        <f t="shared" si="6"/>
        <v>94990.500000000015</v>
      </c>
      <c r="J97" s="68">
        <v>113988.6</v>
      </c>
      <c r="K97" s="12"/>
      <c r="L97" s="13">
        <v>45658</v>
      </c>
      <c r="M97" s="13">
        <v>46660</v>
      </c>
      <c r="N97" s="10" t="s">
        <v>76</v>
      </c>
      <c r="O97" s="14" t="s">
        <v>70</v>
      </c>
      <c r="P97" s="10" t="s">
        <v>29</v>
      </c>
      <c r="Q97" s="93">
        <v>11796276</v>
      </c>
      <c r="R97" s="10" t="s">
        <v>30</v>
      </c>
      <c r="S97" s="11"/>
      <c r="T97" s="10" t="s">
        <v>64</v>
      </c>
    </row>
    <row r="98" spans="1:20" ht="50.25" customHeight="1" x14ac:dyDescent="0.3">
      <c r="A98" s="11" t="s">
        <v>582</v>
      </c>
      <c r="B98" s="11"/>
      <c r="C98" s="11" t="s">
        <v>583</v>
      </c>
      <c r="D98" s="10" t="s">
        <v>218</v>
      </c>
      <c r="E98" s="11" t="s">
        <v>584</v>
      </c>
      <c r="F98" s="11" t="s">
        <v>585</v>
      </c>
      <c r="G98" s="11" t="s">
        <v>586</v>
      </c>
      <c r="H98" s="12" t="s">
        <v>219</v>
      </c>
      <c r="I98" s="12">
        <f t="shared" si="6"/>
        <v>504616.33333333331</v>
      </c>
      <c r="J98" s="68">
        <v>605539.6</v>
      </c>
      <c r="K98" s="12"/>
      <c r="L98" s="57">
        <v>45748</v>
      </c>
      <c r="M98" s="57">
        <v>46843</v>
      </c>
      <c r="N98" s="10" t="s">
        <v>76</v>
      </c>
      <c r="O98" s="14" t="s">
        <v>70</v>
      </c>
      <c r="P98" s="54" t="s">
        <v>29</v>
      </c>
      <c r="Q98" s="201">
        <v>5294832</v>
      </c>
      <c r="R98" s="135" t="s">
        <v>30</v>
      </c>
      <c r="S98" s="11"/>
      <c r="T98" s="10" t="s">
        <v>64</v>
      </c>
    </row>
    <row r="99" spans="1:20" ht="99.75" customHeight="1" x14ac:dyDescent="0.3">
      <c r="A99" s="119" t="s">
        <v>587</v>
      </c>
      <c r="B99" s="119"/>
      <c r="C99" s="35" t="s">
        <v>588</v>
      </c>
      <c r="D99" s="30" t="s">
        <v>218</v>
      </c>
      <c r="E99" s="125" t="s">
        <v>589</v>
      </c>
      <c r="F99" s="126" t="s">
        <v>590</v>
      </c>
      <c r="G99" s="35" t="s">
        <v>591</v>
      </c>
      <c r="H99" s="44" t="s">
        <v>219</v>
      </c>
      <c r="I99" s="12">
        <f t="shared" si="6"/>
        <v>210833.33333333334</v>
      </c>
      <c r="J99" s="130">
        <v>253000</v>
      </c>
      <c r="K99" s="44"/>
      <c r="L99" s="45">
        <v>45536</v>
      </c>
      <c r="M99" s="45">
        <v>46599</v>
      </c>
      <c r="N99" s="30" t="s">
        <v>592</v>
      </c>
      <c r="O99" s="46">
        <v>46599</v>
      </c>
      <c r="P99" s="30" t="s">
        <v>29</v>
      </c>
      <c r="Q99" s="202">
        <v>3193203</v>
      </c>
      <c r="R99" s="134"/>
      <c r="S99" s="109" t="s">
        <v>70</v>
      </c>
      <c r="T99" s="30" t="s">
        <v>64</v>
      </c>
    </row>
    <row r="100" spans="1:20" ht="46.8" x14ac:dyDescent="0.3">
      <c r="A100" s="35" t="s">
        <v>593</v>
      </c>
      <c r="B100" s="35"/>
      <c r="C100" s="35" t="s">
        <v>594</v>
      </c>
      <c r="D100" s="30" t="s">
        <v>228</v>
      </c>
      <c r="E100" s="35" t="s">
        <v>595</v>
      </c>
      <c r="F100" s="35" t="s">
        <v>596</v>
      </c>
      <c r="G100" s="35" t="s">
        <v>597</v>
      </c>
      <c r="H100" s="44"/>
      <c r="I100" s="44">
        <f t="shared" si="6"/>
        <v>166666.66666666669</v>
      </c>
      <c r="J100" s="84">
        <v>200000</v>
      </c>
      <c r="K100" s="44"/>
      <c r="L100" s="45">
        <v>45536</v>
      </c>
      <c r="M100" s="45">
        <v>47361</v>
      </c>
      <c r="N100" s="30"/>
      <c r="O100" s="46"/>
      <c r="P100" s="30" t="s">
        <v>29</v>
      </c>
      <c r="Q100" s="203">
        <v>2933889</v>
      </c>
      <c r="R100" s="136"/>
      <c r="S100" s="35"/>
      <c r="T100" s="30" t="s">
        <v>64</v>
      </c>
    </row>
    <row r="101" spans="1:20" ht="31.2" x14ac:dyDescent="0.3">
      <c r="A101" s="11" t="s">
        <v>598</v>
      </c>
      <c r="B101" s="11"/>
      <c r="C101" s="32" t="s">
        <v>599</v>
      </c>
      <c r="D101" s="10" t="s">
        <v>247</v>
      </c>
      <c r="E101" s="11" t="s">
        <v>599</v>
      </c>
      <c r="F101" s="11" t="s">
        <v>600</v>
      </c>
      <c r="G101" s="11" t="s">
        <v>601</v>
      </c>
      <c r="H101" s="12">
        <v>82852</v>
      </c>
      <c r="I101" s="12">
        <f t="shared" si="6"/>
        <v>138086.66666666669</v>
      </c>
      <c r="J101" s="68">
        <v>165704</v>
      </c>
      <c r="K101" s="12"/>
      <c r="L101" s="24" t="s">
        <v>602</v>
      </c>
      <c r="M101" s="24">
        <v>46172</v>
      </c>
      <c r="N101" s="10" t="s">
        <v>603</v>
      </c>
      <c r="O101" s="14">
        <v>45292</v>
      </c>
      <c r="P101" s="10" t="s">
        <v>29</v>
      </c>
      <c r="Q101" s="93" t="s">
        <v>150</v>
      </c>
      <c r="R101" s="10" t="s">
        <v>30</v>
      </c>
      <c r="S101" s="11" t="s">
        <v>1156</v>
      </c>
      <c r="T101" s="10" t="s">
        <v>64</v>
      </c>
    </row>
    <row r="102" spans="1:20" ht="46.8" x14ac:dyDescent="0.3">
      <c r="A102" s="38">
        <v>5260</v>
      </c>
      <c r="C102" s="66" t="s">
        <v>604</v>
      </c>
      <c r="D102" s="33" t="s">
        <v>605</v>
      </c>
      <c r="E102" s="66" t="s">
        <v>606</v>
      </c>
      <c r="F102" s="38" t="s">
        <v>607</v>
      </c>
      <c r="G102" s="66" t="s">
        <v>608</v>
      </c>
      <c r="H102" s="67"/>
      <c r="I102" s="67">
        <f t="shared" si="6"/>
        <v>500000</v>
      </c>
      <c r="J102" s="100">
        <v>600000</v>
      </c>
      <c r="K102" s="67"/>
      <c r="L102" s="101">
        <v>44815</v>
      </c>
      <c r="M102" s="101">
        <v>46275</v>
      </c>
      <c r="N102" s="33"/>
      <c r="O102" s="102"/>
      <c r="P102" s="33" t="s">
        <v>43</v>
      </c>
      <c r="Q102" s="198" t="s">
        <v>609</v>
      </c>
      <c r="R102" s="137" t="s">
        <v>30</v>
      </c>
      <c r="S102" s="66" t="s">
        <v>610</v>
      </c>
      <c r="T102" s="33" t="s">
        <v>64</v>
      </c>
    </row>
    <row r="103" spans="1:20" ht="46.8" x14ac:dyDescent="0.3">
      <c r="A103" s="32" t="s">
        <v>611</v>
      </c>
      <c r="B103" s="32"/>
      <c r="C103" s="97" t="s">
        <v>612</v>
      </c>
      <c r="D103" s="10" t="s">
        <v>613</v>
      </c>
      <c r="E103" s="11" t="s">
        <v>612</v>
      </c>
      <c r="F103" s="11" t="s">
        <v>614</v>
      </c>
      <c r="G103" s="11" t="s">
        <v>615</v>
      </c>
      <c r="H103" s="99">
        <v>36587.5</v>
      </c>
      <c r="I103" s="12">
        <f t="shared" si="6"/>
        <v>91468.75</v>
      </c>
      <c r="J103" s="77">
        <v>109762.5</v>
      </c>
      <c r="K103" s="10" t="s">
        <v>210</v>
      </c>
      <c r="L103" s="28">
        <v>45355</v>
      </c>
      <c r="M103" s="28">
        <v>46449</v>
      </c>
      <c r="N103" s="10" t="s">
        <v>400</v>
      </c>
      <c r="O103" s="28">
        <v>46268</v>
      </c>
      <c r="P103" s="10" t="s">
        <v>29</v>
      </c>
      <c r="Q103" s="183">
        <v>3784486</v>
      </c>
      <c r="S103" s="51" t="s">
        <v>70</v>
      </c>
      <c r="T103" s="18" t="s">
        <v>64</v>
      </c>
    </row>
    <row r="104" spans="1:20" ht="31.2" x14ac:dyDescent="0.3">
      <c r="A104" s="11" t="s">
        <v>616</v>
      </c>
      <c r="B104" s="11"/>
      <c r="C104" s="11" t="s">
        <v>617</v>
      </c>
      <c r="D104" s="10" t="s">
        <v>250</v>
      </c>
      <c r="E104" s="11" t="s">
        <v>618</v>
      </c>
      <c r="F104" s="11" t="s">
        <v>619</v>
      </c>
      <c r="G104" s="127" t="s">
        <v>620</v>
      </c>
      <c r="H104" s="12"/>
      <c r="I104" s="12">
        <f t="shared" si="6"/>
        <v>7083333.333333334</v>
      </c>
      <c r="J104" s="68">
        <v>8500000</v>
      </c>
      <c r="K104" s="12"/>
      <c r="L104" s="13">
        <v>45618</v>
      </c>
      <c r="M104" s="13">
        <v>46290</v>
      </c>
      <c r="N104" s="10"/>
      <c r="O104" s="14"/>
      <c r="P104" s="10" t="s">
        <v>43</v>
      </c>
      <c r="Q104" s="117">
        <v>1236338</v>
      </c>
      <c r="R104" s="90"/>
      <c r="S104" s="11" t="s">
        <v>621</v>
      </c>
      <c r="T104" s="10" t="s">
        <v>64</v>
      </c>
    </row>
    <row r="105" spans="1:20" ht="62.4" x14ac:dyDescent="0.3">
      <c r="A105" s="11" t="s">
        <v>622</v>
      </c>
      <c r="B105" s="11"/>
      <c r="C105" s="11" t="s">
        <v>623</v>
      </c>
      <c r="D105" s="10" t="s">
        <v>624</v>
      </c>
      <c r="E105" s="11" t="s">
        <v>625</v>
      </c>
      <c r="F105" s="11" t="s">
        <v>626</v>
      </c>
      <c r="G105" s="11" t="s">
        <v>627</v>
      </c>
      <c r="H105" s="12">
        <v>14694</v>
      </c>
      <c r="I105" s="12">
        <f t="shared" si="6"/>
        <v>23950</v>
      </c>
      <c r="J105" s="68">
        <v>28740</v>
      </c>
      <c r="K105" s="12"/>
      <c r="L105" s="57">
        <v>45748</v>
      </c>
      <c r="M105" s="57">
        <v>46477</v>
      </c>
      <c r="N105" s="10" t="s">
        <v>628</v>
      </c>
      <c r="O105" s="14"/>
      <c r="P105" s="54" t="s">
        <v>77</v>
      </c>
      <c r="Q105" s="204">
        <v>3503391</v>
      </c>
      <c r="R105" s="65" t="s">
        <v>30</v>
      </c>
      <c r="S105" s="11"/>
      <c r="T105" s="10" t="s">
        <v>64</v>
      </c>
    </row>
    <row r="106" spans="1:20" ht="31.2" x14ac:dyDescent="0.3">
      <c r="A106" s="11" t="s">
        <v>629</v>
      </c>
      <c r="B106" s="66"/>
      <c r="C106" s="66" t="s">
        <v>630</v>
      </c>
      <c r="D106" s="10" t="s">
        <v>631</v>
      </c>
      <c r="E106" s="66" t="s">
        <v>632</v>
      </c>
      <c r="F106" s="66" t="s">
        <v>633</v>
      </c>
      <c r="G106" s="66" t="s">
        <v>634</v>
      </c>
      <c r="H106" s="67"/>
      <c r="I106" s="12"/>
      <c r="J106" s="100" t="s">
        <v>635</v>
      </c>
      <c r="K106" s="67"/>
      <c r="L106" s="101">
        <v>45809</v>
      </c>
      <c r="M106" s="101">
        <v>46904</v>
      </c>
      <c r="N106" s="33" t="s">
        <v>636</v>
      </c>
      <c r="O106" s="102"/>
      <c r="P106" s="33" t="s">
        <v>43</v>
      </c>
      <c r="Q106" s="205">
        <v>4484676</v>
      </c>
      <c r="R106" s="33" t="s">
        <v>30</v>
      </c>
      <c r="S106" s="66"/>
      <c r="T106" s="33" t="s">
        <v>64</v>
      </c>
    </row>
    <row r="107" spans="1:20" ht="46.8" x14ac:dyDescent="0.3">
      <c r="A107" s="11" t="s">
        <v>637</v>
      </c>
      <c r="B107" s="11"/>
      <c r="C107" s="11" t="s">
        <v>638</v>
      </c>
      <c r="D107" s="10" t="s">
        <v>346</v>
      </c>
      <c r="E107" s="11" t="s">
        <v>639</v>
      </c>
      <c r="F107" s="11" t="s">
        <v>640</v>
      </c>
      <c r="G107" s="11" t="s">
        <v>641</v>
      </c>
      <c r="H107" s="12">
        <v>77000</v>
      </c>
      <c r="I107" s="12">
        <v>77000</v>
      </c>
      <c r="J107" s="68">
        <v>92400</v>
      </c>
      <c r="K107" s="12"/>
      <c r="L107" s="13">
        <v>45658</v>
      </c>
      <c r="M107" s="13">
        <v>46387</v>
      </c>
      <c r="N107" s="15" t="s">
        <v>76</v>
      </c>
      <c r="O107" s="14">
        <v>46174</v>
      </c>
      <c r="P107" s="10" t="s">
        <v>29</v>
      </c>
      <c r="Q107" s="117">
        <v>3429690</v>
      </c>
      <c r="R107" s="29" t="s">
        <v>30</v>
      </c>
      <c r="S107" s="11" t="s">
        <v>70</v>
      </c>
      <c r="T107" s="10" t="s">
        <v>64</v>
      </c>
    </row>
    <row r="108" spans="1:20" ht="46.8" x14ac:dyDescent="0.3">
      <c r="A108" s="35" t="s">
        <v>642</v>
      </c>
      <c r="B108" s="35"/>
      <c r="C108" s="35" t="s">
        <v>643</v>
      </c>
      <c r="D108" s="30" t="s">
        <v>346</v>
      </c>
      <c r="E108" s="104" t="s">
        <v>644</v>
      </c>
      <c r="F108" s="35" t="s">
        <v>645</v>
      </c>
      <c r="G108" s="35" t="s">
        <v>646</v>
      </c>
      <c r="H108" s="44">
        <v>200000</v>
      </c>
      <c r="I108" s="44">
        <v>400000</v>
      </c>
      <c r="J108" s="84">
        <v>500000</v>
      </c>
      <c r="K108" s="44"/>
      <c r="L108" s="45">
        <v>45992</v>
      </c>
      <c r="M108" s="45">
        <v>46721</v>
      </c>
      <c r="N108" s="133" t="s">
        <v>76</v>
      </c>
      <c r="O108" s="46">
        <v>46508</v>
      </c>
      <c r="P108" s="133" t="s">
        <v>647</v>
      </c>
      <c r="Q108" s="202">
        <v>2506633</v>
      </c>
      <c r="R108" s="134"/>
      <c r="S108" s="104" t="s">
        <v>648</v>
      </c>
      <c r="T108" s="30" t="s">
        <v>64</v>
      </c>
    </row>
    <row r="109" spans="1:20" ht="46.8" x14ac:dyDescent="0.3">
      <c r="A109" s="11" t="s">
        <v>649</v>
      </c>
      <c r="B109" s="11"/>
      <c r="C109" s="11" t="s">
        <v>650</v>
      </c>
      <c r="D109" s="10" t="s">
        <v>346</v>
      </c>
      <c r="E109" s="11" t="s">
        <v>651</v>
      </c>
      <c r="F109" s="11" t="s">
        <v>645</v>
      </c>
      <c r="G109" s="11" t="s">
        <v>646</v>
      </c>
      <c r="H109" s="12">
        <v>98000</v>
      </c>
      <c r="I109" s="12">
        <v>196000</v>
      </c>
      <c r="J109" s="68">
        <v>245000</v>
      </c>
      <c r="K109" s="12"/>
      <c r="L109" s="13">
        <v>45992</v>
      </c>
      <c r="M109" s="13">
        <v>46721</v>
      </c>
      <c r="N109" s="15" t="s">
        <v>76</v>
      </c>
      <c r="O109" s="14">
        <v>46508</v>
      </c>
      <c r="P109" s="15" t="s">
        <v>647</v>
      </c>
      <c r="Q109" s="117">
        <v>2506633</v>
      </c>
      <c r="R109" s="29"/>
      <c r="S109" s="1" t="s">
        <v>652</v>
      </c>
      <c r="T109" s="10" t="s">
        <v>64</v>
      </c>
    </row>
    <row r="110" spans="1:20" ht="46.8" x14ac:dyDescent="0.3">
      <c r="A110" s="11" t="s">
        <v>653</v>
      </c>
      <c r="B110" s="11"/>
      <c r="C110" s="11" t="s">
        <v>654</v>
      </c>
      <c r="D110" s="10" t="s">
        <v>346</v>
      </c>
      <c r="E110" s="11" t="s">
        <v>655</v>
      </c>
      <c r="F110" s="11" t="s">
        <v>656</v>
      </c>
      <c r="G110" s="11" t="s">
        <v>657</v>
      </c>
      <c r="H110" s="12">
        <v>190000</v>
      </c>
      <c r="I110" s="12">
        <v>380000</v>
      </c>
      <c r="J110" s="68">
        <v>475000</v>
      </c>
      <c r="K110" s="12"/>
      <c r="L110" s="13">
        <v>45992</v>
      </c>
      <c r="M110" s="13">
        <v>46721</v>
      </c>
      <c r="N110" s="15" t="s">
        <v>425</v>
      </c>
      <c r="O110" s="14">
        <v>46508</v>
      </c>
      <c r="P110" s="15" t="s">
        <v>647</v>
      </c>
      <c r="Q110" s="93" t="s">
        <v>658</v>
      </c>
      <c r="R110" s="10"/>
      <c r="S110" s="1" t="s">
        <v>659</v>
      </c>
      <c r="T110" s="10" t="s">
        <v>64</v>
      </c>
    </row>
    <row r="111" spans="1:20" ht="78" x14ac:dyDescent="0.3">
      <c r="A111" s="11" t="s">
        <v>660</v>
      </c>
      <c r="B111" s="11"/>
      <c r="C111" s="11" t="s">
        <v>661</v>
      </c>
      <c r="D111" s="10" t="s">
        <v>346</v>
      </c>
      <c r="E111" s="11" t="s">
        <v>662</v>
      </c>
      <c r="F111" s="11" t="s">
        <v>663</v>
      </c>
      <c r="G111" s="20" t="s">
        <v>664</v>
      </c>
      <c r="H111" s="12">
        <v>350000</v>
      </c>
      <c r="I111" s="12">
        <v>700000</v>
      </c>
      <c r="J111" s="68">
        <v>875000</v>
      </c>
      <c r="K111" s="12"/>
      <c r="L111" s="13">
        <v>45992</v>
      </c>
      <c r="M111" s="13">
        <v>46721</v>
      </c>
      <c r="N111" s="15" t="s">
        <v>425</v>
      </c>
      <c r="O111" s="14">
        <v>46508</v>
      </c>
      <c r="P111" s="15" t="s">
        <v>647</v>
      </c>
      <c r="Q111" s="117" t="s">
        <v>665</v>
      </c>
      <c r="R111" s="29"/>
      <c r="S111" s="1" t="s">
        <v>666</v>
      </c>
      <c r="T111" s="10" t="s">
        <v>64</v>
      </c>
    </row>
    <row r="112" spans="1:20" ht="31.2" x14ac:dyDescent="0.3">
      <c r="A112" s="11" t="s">
        <v>667</v>
      </c>
      <c r="B112" s="11"/>
      <c r="C112" s="11" t="s">
        <v>668</v>
      </c>
      <c r="D112" s="10" t="s">
        <v>346</v>
      </c>
      <c r="E112" s="11" t="s">
        <v>669</v>
      </c>
      <c r="F112" s="11" t="s">
        <v>670</v>
      </c>
      <c r="G112" s="11" t="s">
        <v>671</v>
      </c>
      <c r="H112" s="12">
        <v>11477</v>
      </c>
      <c r="I112" s="12">
        <v>22954</v>
      </c>
      <c r="J112" s="68">
        <v>27544.799999999999</v>
      </c>
      <c r="K112" s="12"/>
      <c r="L112" s="13">
        <v>45870</v>
      </c>
      <c r="M112" s="13">
        <v>46599</v>
      </c>
      <c r="N112" s="10" t="s">
        <v>76</v>
      </c>
      <c r="O112" s="14">
        <v>46419</v>
      </c>
      <c r="P112" s="10" t="s">
        <v>43</v>
      </c>
      <c r="Q112" s="183">
        <v>2764920</v>
      </c>
      <c r="R112" s="10" t="s">
        <v>30</v>
      </c>
      <c r="S112" s="11" t="s">
        <v>672</v>
      </c>
      <c r="T112" s="10" t="s">
        <v>64</v>
      </c>
    </row>
    <row r="113" spans="1:21" ht="49.5" customHeight="1" x14ac:dyDescent="0.3">
      <c r="A113" s="11" t="s">
        <v>675</v>
      </c>
      <c r="B113" s="11"/>
      <c r="C113" s="53" t="s">
        <v>676</v>
      </c>
      <c r="D113" s="10" t="s">
        <v>218</v>
      </c>
      <c r="E113" s="53" t="s">
        <v>677</v>
      </c>
      <c r="F113" s="11" t="s">
        <v>678</v>
      </c>
      <c r="G113" s="53" t="s">
        <v>679</v>
      </c>
      <c r="H113" s="12" t="s">
        <v>219</v>
      </c>
      <c r="I113" s="12">
        <f>J113/1.2</f>
        <v>5666.666666666667</v>
      </c>
      <c r="J113" s="68">
        <v>6800</v>
      </c>
      <c r="K113" s="12"/>
      <c r="L113" s="57">
        <v>45748</v>
      </c>
      <c r="M113" s="57">
        <v>47208</v>
      </c>
      <c r="N113" s="10" t="s">
        <v>76</v>
      </c>
      <c r="O113" s="14" t="s">
        <v>70</v>
      </c>
      <c r="P113" s="54" t="s">
        <v>77</v>
      </c>
      <c r="Q113" s="204">
        <v>2174882</v>
      </c>
      <c r="R113" s="65" t="s">
        <v>30</v>
      </c>
      <c r="S113" s="11" t="s">
        <v>70</v>
      </c>
      <c r="T113" s="10" t="s">
        <v>64</v>
      </c>
    </row>
    <row r="114" spans="1:21" ht="57.6" x14ac:dyDescent="0.3">
      <c r="A114" s="105" t="s">
        <v>680</v>
      </c>
      <c r="B114" s="105"/>
      <c r="C114" s="105" t="s">
        <v>681</v>
      </c>
      <c r="D114" s="105" t="s">
        <v>682</v>
      </c>
      <c r="E114" s="53" t="s">
        <v>683</v>
      </c>
      <c r="F114" s="105" t="s">
        <v>684</v>
      </c>
      <c r="G114" s="105" t="s">
        <v>685</v>
      </c>
      <c r="H114" s="12"/>
      <c r="I114" s="12">
        <f>J114/1.2</f>
        <v>16744.500000000004</v>
      </c>
      <c r="J114" s="86">
        <v>20093.400000000001</v>
      </c>
      <c r="K114" s="12"/>
      <c r="L114" s="13">
        <v>45778</v>
      </c>
      <c r="M114" s="13">
        <v>46873</v>
      </c>
      <c r="N114" s="10" t="s">
        <v>70</v>
      </c>
      <c r="O114" s="14"/>
      <c r="P114" s="10" t="s">
        <v>686</v>
      </c>
      <c r="Q114" s="204">
        <v>1785381</v>
      </c>
      <c r="R114" s="65"/>
      <c r="S114" s="11" t="s">
        <v>687</v>
      </c>
      <c r="T114" s="10" t="s">
        <v>64</v>
      </c>
    </row>
    <row r="115" spans="1:21" ht="46.8" x14ac:dyDescent="0.3">
      <c r="A115" s="11" t="s">
        <v>688</v>
      </c>
      <c r="B115" s="11"/>
      <c r="C115" s="11" t="s">
        <v>689</v>
      </c>
      <c r="D115" s="10" t="s">
        <v>682</v>
      </c>
      <c r="E115" s="11" t="s">
        <v>690</v>
      </c>
      <c r="F115" s="11" t="s">
        <v>691</v>
      </c>
      <c r="G115" s="11" t="s">
        <v>692</v>
      </c>
      <c r="H115" s="12">
        <v>4100</v>
      </c>
      <c r="I115" s="12">
        <v>4100</v>
      </c>
      <c r="J115" s="68">
        <f>I115*1.2</f>
        <v>4920</v>
      </c>
      <c r="K115" s="12"/>
      <c r="L115" s="13">
        <v>45920</v>
      </c>
      <c r="M115" s="13">
        <v>46284</v>
      </c>
      <c r="N115" s="10"/>
      <c r="O115" s="14"/>
      <c r="P115" s="10" t="s">
        <v>77</v>
      </c>
      <c r="Q115" s="206">
        <v>2790771</v>
      </c>
      <c r="R115" s="10" t="s">
        <v>30</v>
      </c>
      <c r="S115" s="11"/>
      <c r="T115" s="10" t="s">
        <v>64</v>
      </c>
    </row>
    <row r="116" spans="1:21" ht="62.4" x14ac:dyDescent="0.3">
      <c r="A116" s="35" t="s">
        <v>693</v>
      </c>
      <c r="B116" s="92"/>
      <c r="C116" s="92" t="s">
        <v>694</v>
      </c>
      <c r="D116" s="98" t="s">
        <v>233</v>
      </c>
      <c r="E116" s="92" t="s">
        <v>695</v>
      </c>
      <c r="F116" s="92" t="s">
        <v>696</v>
      </c>
      <c r="G116" s="35" t="s">
        <v>697</v>
      </c>
      <c r="H116" s="129">
        <v>83000</v>
      </c>
      <c r="I116" s="129">
        <v>83610.05</v>
      </c>
      <c r="J116" s="216">
        <v>100332.06</v>
      </c>
      <c r="K116" s="44"/>
      <c r="L116" s="45">
        <v>45915</v>
      </c>
      <c r="M116" s="106">
        <v>46641</v>
      </c>
      <c r="N116" s="30"/>
      <c r="O116" s="46"/>
      <c r="P116" s="30" t="s">
        <v>43</v>
      </c>
      <c r="Q116" s="199">
        <v>11619729</v>
      </c>
      <c r="R116" s="30" t="s">
        <v>30</v>
      </c>
      <c r="S116" s="35" t="s">
        <v>698</v>
      </c>
      <c r="T116" s="30" t="s">
        <v>64</v>
      </c>
      <c r="U116" s="70"/>
    </row>
    <row r="117" spans="1:21" ht="46.8" x14ac:dyDescent="0.3">
      <c r="A117" s="11" t="s">
        <v>699</v>
      </c>
      <c r="B117" s="11"/>
      <c r="C117" s="11" t="s">
        <v>700</v>
      </c>
      <c r="D117" s="10" t="s">
        <v>701</v>
      </c>
      <c r="E117" s="11" t="s">
        <v>702</v>
      </c>
      <c r="F117" s="11" t="s">
        <v>41</v>
      </c>
      <c r="G117" s="11" t="s">
        <v>703</v>
      </c>
      <c r="H117" s="12"/>
      <c r="I117" s="12">
        <v>83855.42</v>
      </c>
      <c r="J117" s="132">
        <v>100626.5</v>
      </c>
      <c r="K117" s="12"/>
      <c r="L117" s="13">
        <v>45999</v>
      </c>
      <c r="M117" s="13">
        <v>46262</v>
      </c>
      <c r="N117" s="10"/>
      <c r="O117" s="14"/>
      <c r="P117" s="10" t="s">
        <v>43</v>
      </c>
      <c r="Q117" s="93">
        <v>3358898</v>
      </c>
      <c r="R117" s="10" t="s">
        <v>30</v>
      </c>
      <c r="S117" s="11" t="s">
        <v>989</v>
      </c>
      <c r="T117" s="10" t="s">
        <v>64</v>
      </c>
    </row>
    <row r="118" spans="1:21" ht="93.6" x14ac:dyDescent="0.3">
      <c r="A118" s="11" t="s">
        <v>704</v>
      </c>
      <c r="B118" s="11"/>
      <c r="C118" s="11" t="s">
        <v>705</v>
      </c>
      <c r="D118" s="10" t="s">
        <v>359</v>
      </c>
      <c r="E118" s="11" t="s">
        <v>706</v>
      </c>
      <c r="F118" s="11" t="s">
        <v>707</v>
      </c>
      <c r="G118" s="11" t="s">
        <v>708</v>
      </c>
      <c r="H118" s="128">
        <v>4750</v>
      </c>
      <c r="I118" s="128">
        <v>14250</v>
      </c>
      <c r="J118" s="68">
        <v>17100</v>
      </c>
      <c r="K118" s="12"/>
      <c r="L118" s="13">
        <v>46054</v>
      </c>
      <c r="M118" s="13">
        <v>47149</v>
      </c>
      <c r="N118" s="10"/>
      <c r="O118" s="14"/>
      <c r="P118" s="10" t="s">
        <v>43</v>
      </c>
      <c r="Q118" s="117">
        <v>4785688</v>
      </c>
      <c r="R118" s="10" t="s">
        <v>30</v>
      </c>
      <c r="S118" s="3" t="s">
        <v>709</v>
      </c>
      <c r="T118" s="10" t="s">
        <v>64</v>
      </c>
    </row>
    <row r="119" spans="1:21" ht="31.2" x14ac:dyDescent="0.3">
      <c r="A119" s="11" t="s">
        <v>710</v>
      </c>
      <c r="B119" s="11"/>
      <c r="C119" s="11" t="s">
        <v>711</v>
      </c>
      <c r="D119" s="10" t="s">
        <v>39</v>
      </c>
      <c r="E119" s="11" t="s">
        <v>712</v>
      </c>
      <c r="F119" s="11" t="s">
        <v>619</v>
      </c>
      <c r="G119" s="11" t="s">
        <v>713</v>
      </c>
      <c r="H119" s="12"/>
      <c r="I119" s="12">
        <v>5385995.5800000001</v>
      </c>
      <c r="J119" s="68">
        <v>6463194.7000000002</v>
      </c>
      <c r="K119" s="12"/>
      <c r="L119" s="13">
        <v>46203</v>
      </c>
      <c r="M119" s="13">
        <v>46282</v>
      </c>
      <c r="N119" s="10"/>
      <c r="O119" s="14"/>
      <c r="P119" s="10" t="s">
        <v>43</v>
      </c>
      <c r="Q119" s="93">
        <v>974600</v>
      </c>
      <c r="R119" s="10"/>
      <c r="S119" s="11"/>
      <c r="T119" s="10" t="s">
        <v>64</v>
      </c>
    </row>
    <row r="120" spans="1:21" ht="46.5" customHeight="1" x14ac:dyDescent="0.25">
      <c r="A120" s="11" t="s">
        <v>714</v>
      </c>
      <c r="B120" s="11"/>
      <c r="C120" s="11" t="s">
        <v>715</v>
      </c>
      <c r="D120" s="10" t="s">
        <v>613</v>
      </c>
      <c r="E120" s="11" t="s">
        <v>716</v>
      </c>
      <c r="F120" s="11" t="s">
        <v>95</v>
      </c>
      <c r="G120" s="114" t="s">
        <v>717</v>
      </c>
      <c r="H120" s="12" t="s">
        <v>219</v>
      </c>
      <c r="I120" s="12">
        <v>184000</v>
      </c>
      <c r="J120" s="68">
        <v>220800</v>
      </c>
      <c r="K120" s="12"/>
      <c r="L120" s="13">
        <v>46054</v>
      </c>
      <c r="M120" s="13">
        <v>46783</v>
      </c>
      <c r="N120" s="10" t="s">
        <v>718</v>
      </c>
      <c r="O120" s="14" t="s">
        <v>307</v>
      </c>
      <c r="P120" s="10" t="s">
        <v>262</v>
      </c>
      <c r="Q120" s="207">
        <v>6662275</v>
      </c>
      <c r="R120" s="10" t="s">
        <v>30</v>
      </c>
      <c r="S120" s="11" t="s">
        <v>70</v>
      </c>
      <c r="T120" s="10" t="s">
        <v>64</v>
      </c>
    </row>
    <row r="121" spans="1:21" ht="46.5" customHeight="1" x14ac:dyDescent="0.25">
      <c r="A121" s="11" t="s">
        <v>719</v>
      </c>
      <c r="B121" s="11"/>
      <c r="C121" s="11" t="s">
        <v>720</v>
      </c>
      <c r="D121" s="10" t="s">
        <v>613</v>
      </c>
      <c r="E121" s="11" t="s">
        <v>721</v>
      </c>
      <c r="F121" s="11" t="s">
        <v>722</v>
      </c>
      <c r="G121" s="115" t="s">
        <v>723</v>
      </c>
      <c r="H121" s="12" t="s">
        <v>219</v>
      </c>
      <c r="I121" s="12">
        <v>170999</v>
      </c>
      <c r="J121" s="68">
        <v>205198.8</v>
      </c>
      <c r="K121" s="12"/>
      <c r="L121" s="13">
        <v>46054</v>
      </c>
      <c r="M121" s="13">
        <v>46783</v>
      </c>
      <c r="N121" s="10" t="s">
        <v>718</v>
      </c>
      <c r="O121" s="14" t="s">
        <v>307</v>
      </c>
      <c r="P121" s="10" t="s">
        <v>262</v>
      </c>
      <c r="Q121" s="207">
        <v>7563719</v>
      </c>
      <c r="R121" s="10" t="s">
        <v>30</v>
      </c>
      <c r="S121" s="11" t="s">
        <v>128</v>
      </c>
      <c r="T121" s="10" t="s">
        <v>64</v>
      </c>
    </row>
    <row r="122" spans="1:21" ht="31.2" x14ac:dyDescent="0.3">
      <c r="A122" s="11" t="s">
        <v>724</v>
      </c>
      <c r="B122" s="11"/>
      <c r="C122" s="11" t="s">
        <v>725</v>
      </c>
      <c r="D122" s="10" t="s">
        <v>613</v>
      </c>
      <c r="E122" s="11" t="s">
        <v>726</v>
      </c>
      <c r="F122" s="11" t="s">
        <v>727</v>
      </c>
      <c r="G122" s="116" t="s">
        <v>728</v>
      </c>
      <c r="H122" s="12" t="s">
        <v>219</v>
      </c>
      <c r="I122" s="12">
        <v>63423.92</v>
      </c>
      <c r="J122" s="68">
        <v>76108.7</v>
      </c>
      <c r="K122" s="12"/>
      <c r="L122" s="13">
        <v>46054</v>
      </c>
      <c r="M122" s="13">
        <v>46419</v>
      </c>
      <c r="N122" s="10" t="s">
        <v>76</v>
      </c>
      <c r="O122" s="14" t="s">
        <v>307</v>
      </c>
      <c r="P122" s="10" t="s">
        <v>262</v>
      </c>
      <c r="Q122" s="208">
        <v>7458632</v>
      </c>
      <c r="R122" s="10" t="s">
        <v>30</v>
      </c>
      <c r="S122" s="11" t="s">
        <v>128</v>
      </c>
      <c r="T122" s="10" t="s">
        <v>64</v>
      </c>
    </row>
    <row r="123" spans="1:21" ht="93.6" x14ac:dyDescent="0.3">
      <c r="A123" s="66" t="s">
        <v>729</v>
      </c>
      <c r="B123" s="66"/>
      <c r="C123" s="66" t="s">
        <v>730</v>
      </c>
      <c r="D123" s="33" t="s">
        <v>39</v>
      </c>
      <c r="E123" s="66" t="s">
        <v>731</v>
      </c>
      <c r="F123" s="160" t="s">
        <v>732</v>
      </c>
      <c r="G123" s="160" t="s">
        <v>733</v>
      </c>
      <c r="H123" s="163">
        <v>30997.41</v>
      </c>
      <c r="I123" s="163">
        <v>61994.81</v>
      </c>
      <c r="J123" s="170">
        <v>74393.77</v>
      </c>
      <c r="K123" s="67"/>
      <c r="L123" s="101">
        <v>46143</v>
      </c>
      <c r="M123" s="101">
        <v>46873</v>
      </c>
      <c r="N123" s="33"/>
      <c r="O123" s="102"/>
      <c r="P123" s="175" t="s">
        <v>29</v>
      </c>
      <c r="Q123" s="209">
        <v>3193203</v>
      </c>
      <c r="R123" s="33"/>
      <c r="S123" s="66"/>
      <c r="T123" s="180" t="s">
        <v>64</v>
      </c>
    </row>
    <row r="124" spans="1:21" ht="78" x14ac:dyDescent="0.3">
      <c r="A124" s="11" t="s">
        <v>734</v>
      </c>
      <c r="B124" s="11"/>
      <c r="C124" s="11" t="s">
        <v>735</v>
      </c>
      <c r="D124" s="10" t="s">
        <v>39</v>
      </c>
      <c r="E124" s="11" t="s">
        <v>736</v>
      </c>
      <c r="F124" s="11" t="s">
        <v>737</v>
      </c>
      <c r="G124" s="11" t="s">
        <v>738</v>
      </c>
      <c r="H124" s="12" t="s">
        <v>307</v>
      </c>
      <c r="I124" s="77">
        <v>20355.830000000002</v>
      </c>
      <c r="J124" s="68">
        <v>24426.99</v>
      </c>
      <c r="K124" s="12"/>
      <c r="L124" s="13">
        <v>46054</v>
      </c>
      <c r="M124" s="13" t="s">
        <v>739</v>
      </c>
      <c r="N124" s="10"/>
      <c r="O124" s="14"/>
      <c r="P124" s="10" t="s">
        <v>43</v>
      </c>
      <c r="Q124" s="93" t="s">
        <v>740</v>
      </c>
      <c r="R124" s="10" t="s">
        <v>30</v>
      </c>
      <c r="S124" s="11"/>
      <c r="T124" s="10" t="s">
        <v>64</v>
      </c>
    </row>
    <row r="125" spans="1:21" ht="62.4" customHeight="1" x14ac:dyDescent="0.25">
      <c r="A125" s="11" t="s">
        <v>741</v>
      </c>
      <c r="B125" s="11"/>
      <c r="C125" s="11" t="s">
        <v>742</v>
      </c>
      <c r="D125" s="10" t="s">
        <v>39</v>
      </c>
      <c r="E125" s="11" t="s">
        <v>743</v>
      </c>
      <c r="F125" s="156" t="s">
        <v>744</v>
      </c>
      <c r="G125" s="156" t="s">
        <v>745</v>
      </c>
      <c r="H125" s="140">
        <v>6411.7</v>
      </c>
      <c r="I125" s="140">
        <v>19235.11</v>
      </c>
      <c r="J125" s="166">
        <v>23082.13</v>
      </c>
      <c r="K125" s="12"/>
      <c r="L125" s="13">
        <v>46113</v>
      </c>
      <c r="M125" s="13">
        <v>47208</v>
      </c>
      <c r="N125" s="10" t="s">
        <v>76</v>
      </c>
      <c r="O125" s="14"/>
      <c r="P125" s="10" t="s">
        <v>29</v>
      </c>
      <c r="Q125" s="187">
        <v>3159121</v>
      </c>
      <c r="R125" s="10"/>
      <c r="S125" s="11"/>
      <c r="T125" s="10" t="s">
        <v>64</v>
      </c>
    </row>
    <row r="126" spans="1:21" ht="31.2" x14ac:dyDescent="0.3">
      <c r="A126" s="96" t="s">
        <v>724</v>
      </c>
      <c r="B126" s="11"/>
      <c r="C126" s="11" t="s">
        <v>725</v>
      </c>
      <c r="D126" s="10" t="s">
        <v>39</v>
      </c>
      <c r="E126" s="11" t="s">
        <v>746</v>
      </c>
      <c r="F126" s="11" t="s">
        <v>727</v>
      </c>
      <c r="G126" s="11" t="s">
        <v>747</v>
      </c>
      <c r="H126" s="12">
        <v>63424</v>
      </c>
      <c r="I126" s="165">
        <v>52853.33</v>
      </c>
      <c r="J126" s="68">
        <v>63424</v>
      </c>
      <c r="K126" s="12"/>
      <c r="L126" s="13">
        <v>46054</v>
      </c>
      <c r="M126" s="13">
        <v>46419</v>
      </c>
      <c r="N126" s="10"/>
      <c r="O126" s="14"/>
      <c r="P126" s="10" t="s">
        <v>29</v>
      </c>
      <c r="Q126" s="93">
        <v>7458632</v>
      </c>
      <c r="R126" s="10" t="s">
        <v>30</v>
      </c>
      <c r="S126" s="11" t="s">
        <v>262</v>
      </c>
      <c r="T126" s="10" t="s">
        <v>64</v>
      </c>
    </row>
    <row r="127" spans="1:21" ht="62.4" x14ac:dyDescent="0.3">
      <c r="A127" s="150" t="s">
        <v>719</v>
      </c>
      <c r="B127" s="66"/>
      <c r="C127" s="66" t="s">
        <v>720</v>
      </c>
      <c r="D127" s="33" t="s">
        <v>39</v>
      </c>
      <c r="E127" s="66" t="s">
        <v>748</v>
      </c>
      <c r="F127" s="66" t="s">
        <v>722</v>
      </c>
      <c r="G127" s="66" t="s">
        <v>749</v>
      </c>
      <c r="H127" s="67">
        <v>85500</v>
      </c>
      <c r="I127" s="67">
        <v>142500</v>
      </c>
      <c r="J127" s="167">
        <v>171000</v>
      </c>
      <c r="K127" s="67"/>
      <c r="L127" s="101">
        <v>46054</v>
      </c>
      <c r="M127" s="101">
        <v>46783</v>
      </c>
      <c r="N127" s="33"/>
      <c r="O127" s="102"/>
      <c r="P127" s="33" t="s">
        <v>29</v>
      </c>
      <c r="Q127" s="209">
        <v>7563719</v>
      </c>
      <c r="R127" s="33" t="s">
        <v>30</v>
      </c>
      <c r="S127" s="66" t="s">
        <v>262</v>
      </c>
      <c r="T127" s="33" t="s">
        <v>64</v>
      </c>
    </row>
    <row r="128" spans="1:21" ht="31.2" x14ac:dyDescent="0.3">
      <c r="A128" s="38" t="s">
        <v>714</v>
      </c>
      <c r="C128" s="38" t="s">
        <v>715</v>
      </c>
      <c r="D128" s="9" t="s">
        <v>39</v>
      </c>
      <c r="E128" s="38" t="s">
        <v>750</v>
      </c>
      <c r="F128" s="38" t="s">
        <v>751</v>
      </c>
      <c r="G128" s="38" t="s">
        <v>752</v>
      </c>
      <c r="H128" s="47">
        <v>92000</v>
      </c>
      <c r="I128" s="47">
        <v>153333</v>
      </c>
      <c r="J128" s="87">
        <v>184000</v>
      </c>
      <c r="L128" s="48">
        <v>46054</v>
      </c>
      <c r="M128" s="48">
        <v>46783</v>
      </c>
      <c r="P128" s="9" t="s">
        <v>29</v>
      </c>
      <c r="Q128" s="183">
        <v>6662275</v>
      </c>
      <c r="R128" s="9" t="s">
        <v>30</v>
      </c>
      <c r="S128" s="38" t="s">
        <v>262</v>
      </c>
      <c r="T128" s="9" t="s">
        <v>64</v>
      </c>
    </row>
    <row r="129" spans="1:20" ht="78" x14ac:dyDescent="0.3">
      <c r="A129" s="38" t="s">
        <v>753</v>
      </c>
      <c r="C129" s="38" t="s">
        <v>754</v>
      </c>
      <c r="D129" s="9" t="s">
        <v>39</v>
      </c>
      <c r="E129" s="38" t="s">
        <v>755</v>
      </c>
      <c r="F129" s="38" t="s">
        <v>756</v>
      </c>
      <c r="G129" s="38" t="s">
        <v>757</v>
      </c>
      <c r="I129" s="47">
        <v>627210</v>
      </c>
      <c r="J129" s="168">
        <v>752653.17</v>
      </c>
      <c r="L129" s="48">
        <v>46108</v>
      </c>
      <c r="M129" s="48">
        <v>46413</v>
      </c>
      <c r="N129" s="9" t="s">
        <v>76</v>
      </c>
      <c r="O129" s="49" t="s">
        <v>70</v>
      </c>
      <c r="P129" s="9" t="s">
        <v>262</v>
      </c>
      <c r="Q129" s="183">
        <v>2242646</v>
      </c>
      <c r="R129" s="9" t="s">
        <v>30</v>
      </c>
      <c r="S129" s="38" t="s">
        <v>262</v>
      </c>
      <c r="T129" s="9" t="s">
        <v>64</v>
      </c>
    </row>
    <row r="130" spans="1:20" ht="202.8" x14ac:dyDescent="0.3">
      <c r="A130" s="38" t="s">
        <v>759</v>
      </c>
      <c r="C130" s="38" t="s">
        <v>760</v>
      </c>
      <c r="D130" s="9" t="s">
        <v>39</v>
      </c>
      <c r="E130" s="38" t="s">
        <v>761</v>
      </c>
      <c r="F130" s="38" t="s">
        <v>762</v>
      </c>
      <c r="G130" s="38" t="s">
        <v>586</v>
      </c>
      <c r="H130" s="141">
        <v>758202.47</v>
      </c>
      <c r="I130" s="47">
        <v>3791012.35</v>
      </c>
      <c r="J130" s="87">
        <v>4549214.82</v>
      </c>
      <c r="L130" s="48">
        <v>46113</v>
      </c>
      <c r="M130" s="48">
        <v>413180</v>
      </c>
      <c r="P130" s="9" t="s">
        <v>29</v>
      </c>
      <c r="Q130" s="210">
        <v>5294832</v>
      </c>
      <c r="R130" s="9" t="s">
        <v>30</v>
      </c>
      <c r="T130" s="9" t="s">
        <v>64</v>
      </c>
    </row>
    <row r="131" spans="1:20" ht="31.2" x14ac:dyDescent="0.3">
      <c r="C131" s="38" t="s">
        <v>156</v>
      </c>
      <c r="D131" s="9" t="s">
        <v>701</v>
      </c>
      <c r="E131" s="38" t="s">
        <v>156</v>
      </c>
      <c r="F131" s="38" t="s">
        <v>157</v>
      </c>
      <c r="G131" s="38" t="s">
        <v>158</v>
      </c>
      <c r="I131" s="47">
        <v>16825</v>
      </c>
      <c r="J131" s="87">
        <v>20190</v>
      </c>
      <c r="L131" s="48">
        <v>41852</v>
      </c>
      <c r="M131" s="112">
        <v>46477</v>
      </c>
      <c r="N131" s="9" t="s">
        <v>763</v>
      </c>
      <c r="P131" s="9" t="s">
        <v>77</v>
      </c>
      <c r="Q131" s="183">
        <v>2126033</v>
      </c>
      <c r="R131" s="9" t="s">
        <v>30</v>
      </c>
      <c r="T131" s="9" t="s">
        <v>64</v>
      </c>
    </row>
    <row r="132" spans="1:20" ht="46.8" x14ac:dyDescent="0.3">
      <c r="C132" s="38" t="s">
        <v>180</v>
      </c>
      <c r="D132" s="9" t="s">
        <v>701</v>
      </c>
      <c r="E132" s="38" t="s">
        <v>181</v>
      </c>
      <c r="F132" s="38" t="s">
        <v>182</v>
      </c>
      <c r="G132" s="38" t="s">
        <v>183</v>
      </c>
      <c r="H132" s="47">
        <v>124919</v>
      </c>
      <c r="I132" s="47">
        <v>583333</v>
      </c>
      <c r="J132" s="87">
        <v>700000</v>
      </c>
      <c r="L132" s="48" t="s">
        <v>184</v>
      </c>
      <c r="M132" s="48" t="s">
        <v>185</v>
      </c>
      <c r="P132" s="9" t="s">
        <v>174</v>
      </c>
      <c r="S132" s="38" t="s">
        <v>764</v>
      </c>
      <c r="T132" s="9" t="s">
        <v>64</v>
      </c>
    </row>
    <row r="133" spans="1:20" ht="46.8" x14ac:dyDescent="0.3">
      <c r="A133" s="38" t="s">
        <v>765</v>
      </c>
      <c r="C133" s="38" t="s">
        <v>766</v>
      </c>
      <c r="D133" s="9" t="s">
        <v>701</v>
      </c>
      <c r="E133" s="38" t="s">
        <v>767</v>
      </c>
      <c r="F133" s="38" t="s">
        <v>768</v>
      </c>
      <c r="G133" s="38" t="s">
        <v>769</v>
      </c>
      <c r="H133" s="47">
        <v>20250</v>
      </c>
      <c r="I133" s="47">
        <v>40500</v>
      </c>
      <c r="J133" s="87">
        <v>48600</v>
      </c>
      <c r="L133" s="48">
        <v>46113</v>
      </c>
      <c r="M133" s="48">
        <v>46843</v>
      </c>
      <c r="P133" s="9" t="s">
        <v>43</v>
      </c>
      <c r="Q133" s="183">
        <v>5676559</v>
      </c>
      <c r="S133" s="139" t="s">
        <v>770</v>
      </c>
      <c r="T133" s="9" t="s">
        <v>64</v>
      </c>
    </row>
    <row r="134" spans="1:20" ht="31.2" x14ac:dyDescent="0.3">
      <c r="A134" s="38" t="s">
        <v>771</v>
      </c>
      <c r="C134" s="38" t="s">
        <v>772</v>
      </c>
      <c r="D134" s="9" t="s">
        <v>39</v>
      </c>
      <c r="E134" s="38" t="s">
        <v>773</v>
      </c>
      <c r="F134" s="38" t="s">
        <v>774</v>
      </c>
      <c r="G134" s="38" t="s">
        <v>775</v>
      </c>
      <c r="I134" s="141">
        <v>286000</v>
      </c>
      <c r="J134" s="87">
        <v>343200</v>
      </c>
      <c r="L134" s="48">
        <v>46084</v>
      </c>
      <c r="M134" s="48">
        <v>46449</v>
      </c>
      <c r="P134" s="9" t="s">
        <v>29</v>
      </c>
      <c r="Q134" s="183">
        <v>5895237</v>
      </c>
      <c r="R134" s="9" t="s">
        <v>30</v>
      </c>
      <c r="T134" s="9" t="s">
        <v>64</v>
      </c>
    </row>
    <row r="135" spans="1:20" ht="62.4" x14ac:dyDescent="0.3">
      <c r="A135" s="89" t="s">
        <v>776</v>
      </c>
      <c r="C135" s="89" t="s">
        <v>777</v>
      </c>
      <c r="D135" s="9" t="s">
        <v>39</v>
      </c>
      <c r="E135" s="38" t="s">
        <v>778</v>
      </c>
      <c r="F135" s="38" t="s">
        <v>779</v>
      </c>
      <c r="G135" s="38" t="s">
        <v>780</v>
      </c>
      <c r="H135" s="141">
        <v>13950</v>
      </c>
      <c r="I135" s="141">
        <v>27900</v>
      </c>
      <c r="J135" s="142">
        <v>33480</v>
      </c>
      <c r="L135" s="48">
        <v>46113</v>
      </c>
      <c r="M135" s="48">
        <v>46843</v>
      </c>
      <c r="P135" s="9" t="s">
        <v>781</v>
      </c>
      <c r="Q135" s="211">
        <v>3681149</v>
      </c>
      <c r="T135" s="9" t="s">
        <v>64</v>
      </c>
    </row>
    <row r="136" spans="1:20" ht="46.95" customHeight="1" x14ac:dyDescent="0.25">
      <c r="A136" s="96" t="s">
        <v>782</v>
      </c>
      <c r="B136" s="11"/>
      <c r="C136" s="156" t="s">
        <v>783</v>
      </c>
      <c r="D136" s="10" t="s">
        <v>39</v>
      </c>
      <c r="E136" s="156" t="s">
        <v>784</v>
      </c>
      <c r="F136" s="158" t="s">
        <v>79</v>
      </c>
      <c r="G136" s="156" t="s">
        <v>785</v>
      </c>
      <c r="H136" s="140">
        <v>8942.35</v>
      </c>
      <c r="I136" s="140">
        <v>26827.05</v>
      </c>
      <c r="J136" s="166">
        <v>32192.46</v>
      </c>
      <c r="K136" s="12"/>
      <c r="L136" s="13">
        <v>46113</v>
      </c>
      <c r="M136" s="13">
        <v>47208</v>
      </c>
      <c r="N136" s="10"/>
      <c r="O136" s="14"/>
      <c r="P136" s="90" t="s">
        <v>781</v>
      </c>
      <c r="Q136" s="187">
        <v>1936235</v>
      </c>
      <c r="R136" s="10" t="s">
        <v>30</v>
      </c>
      <c r="S136" s="11"/>
      <c r="T136" s="10" t="s">
        <v>64</v>
      </c>
    </row>
    <row r="137" spans="1:20" ht="62.4" customHeight="1" x14ac:dyDescent="0.3">
      <c r="A137" s="38" t="s">
        <v>786</v>
      </c>
      <c r="C137" s="38" t="s">
        <v>787</v>
      </c>
      <c r="D137" s="9" t="s">
        <v>788</v>
      </c>
      <c r="E137" s="38" t="s">
        <v>787</v>
      </c>
      <c r="F137" s="38" t="s">
        <v>789</v>
      </c>
      <c r="G137" s="38" t="s">
        <v>790</v>
      </c>
      <c r="I137" s="47">
        <v>63000</v>
      </c>
      <c r="J137" s="142">
        <v>75600</v>
      </c>
      <c r="L137" s="48">
        <v>46090</v>
      </c>
      <c r="M137" s="48">
        <v>46752</v>
      </c>
      <c r="P137" s="9" t="s">
        <v>43</v>
      </c>
      <c r="Q137" s="212">
        <v>4053417</v>
      </c>
      <c r="S137" s="38" t="s">
        <v>791</v>
      </c>
      <c r="T137" s="9" t="s">
        <v>64</v>
      </c>
    </row>
    <row r="138" spans="1:20" ht="46.8" x14ac:dyDescent="0.3">
      <c r="A138" s="38" t="s">
        <v>792</v>
      </c>
      <c r="C138" s="38" t="s">
        <v>793</v>
      </c>
      <c r="D138" s="9" t="s">
        <v>701</v>
      </c>
      <c r="E138" s="38" t="s">
        <v>794</v>
      </c>
      <c r="F138" s="38" t="s">
        <v>795</v>
      </c>
      <c r="G138" s="38" t="s">
        <v>796</v>
      </c>
      <c r="I138" s="47">
        <v>25650</v>
      </c>
      <c r="J138" s="87">
        <v>30780</v>
      </c>
      <c r="L138" s="48">
        <v>46104</v>
      </c>
      <c r="M138" s="48">
        <v>46379</v>
      </c>
      <c r="P138" s="9" t="s">
        <v>43</v>
      </c>
      <c r="Q138" s="211">
        <v>4156002</v>
      </c>
      <c r="R138" s="9" t="s">
        <v>30</v>
      </c>
      <c r="S138" s="38" t="s">
        <v>797</v>
      </c>
      <c r="T138" s="9" t="s">
        <v>64</v>
      </c>
    </row>
    <row r="139" spans="1:20" ht="46.8" x14ac:dyDescent="0.3">
      <c r="A139" s="11" t="s">
        <v>798</v>
      </c>
      <c r="B139" s="11"/>
      <c r="C139" s="11" t="s">
        <v>799</v>
      </c>
      <c r="D139" s="43" t="s">
        <v>60</v>
      </c>
      <c r="E139" s="11" t="s">
        <v>800</v>
      </c>
      <c r="F139" s="11" t="s">
        <v>801</v>
      </c>
      <c r="G139" s="11" t="s">
        <v>802</v>
      </c>
      <c r="H139" s="12">
        <v>15245</v>
      </c>
      <c r="I139" s="12">
        <f t="shared" ref="I139:I145" si="7">J139/1.2</f>
        <v>38112.5</v>
      </c>
      <c r="J139" s="80">
        <v>45735</v>
      </c>
      <c r="K139" s="12"/>
      <c r="L139" s="24">
        <v>44935</v>
      </c>
      <c r="M139" s="24" t="s">
        <v>803</v>
      </c>
      <c r="N139" s="10" t="s">
        <v>76</v>
      </c>
      <c r="O139" s="14" t="s">
        <v>70</v>
      </c>
      <c r="P139" s="10" t="s">
        <v>29</v>
      </c>
      <c r="Q139" s="93" t="s">
        <v>804</v>
      </c>
      <c r="R139" s="93" t="s">
        <v>30</v>
      </c>
      <c r="S139" s="11"/>
      <c r="T139" s="10" t="s">
        <v>805</v>
      </c>
    </row>
    <row r="140" spans="1:20" ht="62.4" x14ac:dyDescent="0.3">
      <c r="A140" s="155" t="s">
        <v>806</v>
      </c>
      <c r="B140" s="155"/>
      <c r="C140" s="155" t="s">
        <v>807</v>
      </c>
      <c r="D140" s="16" t="s">
        <v>52</v>
      </c>
      <c r="E140" s="155" t="s">
        <v>808</v>
      </c>
      <c r="F140" s="155" t="s">
        <v>110</v>
      </c>
      <c r="G140" s="155" t="s">
        <v>111</v>
      </c>
      <c r="H140" s="164"/>
      <c r="I140" s="47">
        <f t="shared" si="7"/>
        <v>461321.66666666669</v>
      </c>
      <c r="J140" s="171">
        <v>553586</v>
      </c>
      <c r="K140" s="16"/>
      <c r="L140" s="173">
        <v>45017</v>
      </c>
      <c r="M140" s="173">
        <v>46813</v>
      </c>
      <c r="N140" s="16"/>
      <c r="O140" s="16"/>
      <c r="P140" s="16" t="s">
        <v>29</v>
      </c>
      <c r="Q140" s="213" t="s">
        <v>809</v>
      </c>
      <c r="R140" s="178"/>
      <c r="S140" s="155"/>
      <c r="T140" s="16" t="s">
        <v>805</v>
      </c>
    </row>
    <row r="141" spans="1:20" ht="31.2" customHeight="1" x14ac:dyDescent="0.3">
      <c r="A141" s="66" t="s">
        <v>811</v>
      </c>
      <c r="B141" s="66"/>
      <c r="C141" s="66" t="s">
        <v>812</v>
      </c>
      <c r="D141" s="33" t="s">
        <v>218</v>
      </c>
      <c r="E141" s="66" t="s">
        <v>813</v>
      </c>
      <c r="F141" s="66" t="s">
        <v>814</v>
      </c>
      <c r="G141" s="66" t="s">
        <v>815</v>
      </c>
      <c r="H141" s="67" t="s">
        <v>219</v>
      </c>
      <c r="I141" s="67">
        <f t="shared" si="7"/>
        <v>2398353.4916666667</v>
      </c>
      <c r="J141" s="100">
        <v>2878024.19</v>
      </c>
      <c r="K141" s="67"/>
      <c r="L141" s="101">
        <v>45294</v>
      </c>
      <c r="M141" s="101">
        <v>47208</v>
      </c>
      <c r="N141" s="33" t="s">
        <v>592</v>
      </c>
      <c r="O141" s="102">
        <v>46477</v>
      </c>
      <c r="P141" s="33" t="s">
        <v>816</v>
      </c>
      <c r="Q141" s="205">
        <v>2538645</v>
      </c>
      <c r="R141" s="33" t="s">
        <v>30</v>
      </c>
      <c r="S141" s="66" t="s">
        <v>70</v>
      </c>
      <c r="T141" s="33" t="s">
        <v>810</v>
      </c>
    </row>
    <row r="142" spans="1:20" ht="46.8" x14ac:dyDescent="0.3">
      <c r="A142" s="11" t="s">
        <v>817</v>
      </c>
      <c r="B142" s="11"/>
      <c r="C142" s="11" t="s">
        <v>818</v>
      </c>
      <c r="D142" s="10" t="s">
        <v>819</v>
      </c>
      <c r="E142" s="11" t="s">
        <v>820</v>
      </c>
      <c r="F142" s="11" t="s">
        <v>821</v>
      </c>
      <c r="G142" s="11" t="s">
        <v>822</v>
      </c>
      <c r="H142" s="12"/>
      <c r="I142" s="12">
        <f t="shared" si="7"/>
        <v>83333.333333333343</v>
      </c>
      <c r="J142" s="68">
        <v>100000</v>
      </c>
      <c r="K142" s="12"/>
      <c r="L142" s="57">
        <v>45607</v>
      </c>
      <c r="M142" s="91">
        <v>46113</v>
      </c>
      <c r="N142" s="10" t="s">
        <v>531</v>
      </c>
      <c r="O142" s="14">
        <v>45796</v>
      </c>
      <c r="P142" s="10" t="s">
        <v>43</v>
      </c>
      <c r="Q142" s="93">
        <v>5020374</v>
      </c>
      <c r="R142" s="10" t="s">
        <v>30</v>
      </c>
      <c r="S142" s="11" t="s">
        <v>823</v>
      </c>
      <c r="T142" s="10" t="s">
        <v>810</v>
      </c>
    </row>
    <row r="143" spans="1:20" ht="62.4" x14ac:dyDescent="0.3">
      <c r="C143" s="38" t="s">
        <v>824</v>
      </c>
      <c r="D143" s="70" t="s">
        <v>187</v>
      </c>
      <c r="E143" s="38" t="s">
        <v>825</v>
      </c>
      <c r="F143" s="38" t="s">
        <v>826</v>
      </c>
      <c r="G143" s="38" t="s">
        <v>827</v>
      </c>
      <c r="H143" s="47" t="s">
        <v>828</v>
      </c>
      <c r="I143" s="47">
        <f t="shared" si="7"/>
        <v>36731.666666666672</v>
      </c>
      <c r="J143" s="87">
        <v>44078</v>
      </c>
      <c r="L143" s="48">
        <v>45383</v>
      </c>
      <c r="M143" s="112">
        <v>46477</v>
      </c>
      <c r="Q143" s="183" t="s">
        <v>829</v>
      </c>
      <c r="T143" s="110" t="s">
        <v>810</v>
      </c>
    </row>
    <row r="144" spans="1:20" ht="46.8" x14ac:dyDescent="0.3">
      <c r="A144" s="10" t="s">
        <v>205</v>
      </c>
      <c r="B144" s="10"/>
      <c r="C144" s="1" t="s">
        <v>213</v>
      </c>
      <c r="D144" s="2" t="s">
        <v>190</v>
      </c>
      <c r="E144" s="1" t="s">
        <v>214</v>
      </c>
      <c r="F144" s="12" t="s">
        <v>215</v>
      </c>
      <c r="G144" s="161" t="s">
        <v>830</v>
      </c>
      <c r="H144" s="12">
        <v>9675</v>
      </c>
      <c r="I144" s="12">
        <f t="shared" si="7"/>
        <v>24187.5</v>
      </c>
      <c r="J144" s="81">
        <v>29025</v>
      </c>
      <c r="K144" s="13"/>
      <c r="L144" s="28">
        <v>45146</v>
      </c>
      <c r="M144" s="14">
        <v>46241</v>
      </c>
      <c r="N144" s="10"/>
      <c r="O144" s="10"/>
      <c r="P144" s="10" t="s">
        <v>217</v>
      </c>
      <c r="Q144" s="214">
        <v>12398055</v>
      </c>
      <c r="R144" s="179" t="s">
        <v>30</v>
      </c>
      <c r="S144" s="11"/>
      <c r="T144" s="10" t="s">
        <v>810</v>
      </c>
    </row>
    <row r="145" spans="1:20" ht="31.2" x14ac:dyDescent="0.3">
      <c r="A145" s="11">
        <v>572755</v>
      </c>
      <c r="B145" s="11"/>
      <c r="C145" s="11" t="s">
        <v>831</v>
      </c>
      <c r="D145" s="10" t="s">
        <v>832</v>
      </c>
      <c r="E145" s="11" t="s">
        <v>833</v>
      </c>
      <c r="F145" s="11" t="s">
        <v>834</v>
      </c>
      <c r="G145" s="11" t="s">
        <v>835</v>
      </c>
      <c r="H145" s="12"/>
      <c r="I145" s="12">
        <f t="shared" si="7"/>
        <v>23190</v>
      </c>
      <c r="J145" s="68">
        <v>27828</v>
      </c>
      <c r="K145" s="12"/>
      <c r="L145" s="13">
        <v>45839</v>
      </c>
      <c r="M145" s="13">
        <v>46204</v>
      </c>
      <c r="N145" s="10"/>
      <c r="O145" s="14"/>
      <c r="P145" s="10" t="s">
        <v>77</v>
      </c>
      <c r="Q145" s="93">
        <v>6865896</v>
      </c>
      <c r="R145" s="10" t="s">
        <v>30</v>
      </c>
      <c r="S145" s="11"/>
      <c r="T145" s="10" t="s">
        <v>810</v>
      </c>
    </row>
    <row r="146" spans="1:20" ht="62.4" x14ac:dyDescent="0.3">
      <c r="A146" s="38" t="s">
        <v>836</v>
      </c>
      <c r="C146" s="38" t="s">
        <v>837</v>
      </c>
      <c r="D146" s="9" t="s">
        <v>39</v>
      </c>
      <c r="E146" s="38" t="s">
        <v>838</v>
      </c>
      <c r="F146" s="38" t="s">
        <v>839</v>
      </c>
      <c r="G146" s="38" t="s">
        <v>840</v>
      </c>
      <c r="I146" s="47">
        <v>78255</v>
      </c>
      <c r="J146" s="87">
        <v>93906</v>
      </c>
      <c r="L146" s="48">
        <v>45967</v>
      </c>
      <c r="M146" s="48">
        <v>46599</v>
      </c>
      <c r="P146" s="9" t="s">
        <v>43</v>
      </c>
      <c r="Q146" s="211">
        <v>3794455</v>
      </c>
      <c r="S146" s="38" t="s">
        <v>841</v>
      </c>
      <c r="T146" s="9" t="s">
        <v>810</v>
      </c>
    </row>
    <row r="147" spans="1:20" ht="62.4" x14ac:dyDescent="0.3">
      <c r="A147" s="38" t="s">
        <v>842</v>
      </c>
      <c r="C147" s="38" t="s">
        <v>843</v>
      </c>
      <c r="D147" s="9" t="s">
        <v>39</v>
      </c>
      <c r="E147" s="38" t="s">
        <v>844</v>
      </c>
      <c r="F147" s="38" t="s">
        <v>845</v>
      </c>
      <c r="G147" s="38" t="s">
        <v>846</v>
      </c>
      <c r="I147" s="47">
        <v>776801</v>
      </c>
      <c r="J147" s="87">
        <v>932161</v>
      </c>
      <c r="L147" s="48">
        <v>45650</v>
      </c>
      <c r="M147" s="48">
        <v>46326</v>
      </c>
      <c r="P147" s="9" t="s">
        <v>43</v>
      </c>
      <c r="Q147" s="183">
        <v>37794455</v>
      </c>
      <c r="S147" s="38" t="s">
        <v>847</v>
      </c>
      <c r="T147" s="9" t="s">
        <v>810</v>
      </c>
    </row>
    <row r="148" spans="1:20" ht="31.2" x14ac:dyDescent="0.3">
      <c r="A148" s="38" t="s">
        <v>848</v>
      </c>
      <c r="C148" s="38" t="s">
        <v>849</v>
      </c>
      <c r="D148" s="9" t="s">
        <v>701</v>
      </c>
      <c r="E148" s="38" t="s">
        <v>850</v>
      </c>
      <c r="F148" s="38" t="s">
        <v>851</v>
      </c>
      <c r="G148" s="38" t="s">
        <v>852</v>
      </c>
      <c r="I148" s="47">
        <v>12185.69</v>
      </c>
      <c r="J148" s="87">
        <v>14622.83</v>
      </c>
      <c r="L148" s="48">
        <v>46074</v>
      </c>
      <c r="M148" s="48">
        <v>46112</v>
      </c>
      <c r="P148" s="111" t="s">
        <v>43</v>
      </c>
      <c r="Q148" s="183">
        <v>4615650</v>
      </c>
      <c r="R148" s="9" t="s">
        <v>30</v>
      </c>
      <c r="T148" s="9" t="s">
        <v>810</v>
      </c>
    </row>
    <row r="149" spans="1:20" ht="46.95" customHeight="1" x14ac:dyDescent="0.25">
      <c r="A149" s="38" t="s">
        <v>45</v>
      </c>
      <c r="B149" s="181" t="s">
        <v>853</v>
      </c>
      <c r="C149" s="38" t="s">
        <v>46</v>
      </c>
      <c r="D149" s="9" t="s">
        <v>39</v>
      </c>
      <c r="E149" s="38" t="s">
        <v>47</v>
      </c>
      <c r="F149" s="38" t="s">
        <v>751</v>
      </c>
      <c r="G149" s="38" t="s">
        <v>854</v>
      </c>
      <c r="H149" s="47">
        <v>20768.099999999999</v>
      </c>
      <c r="I149" s="138">
        <v>41536.199999999997</v>
      </c>
      <c r="J149" s="142">
        <v>49843.44</v>
      </c>
      <c r="L149" s="48">
        <v>46143</v>
      </c>
      <c r="M149" s="48">
        <v>46843</v>
      </c>
      <c r="P149" s="9" t="s">
        <v>781</v>
      </c>
      <c r="Q149" s="211">
        <v>6662275</v>
      </c>
      <c r="R149" s="9" t="s">
        <v>30</v>
      </c>
      <c r="T149" s="9" t="s">
        <v>64</v>
      </c>
    </row>
    <row r="150" spans="1:20" ht="75" customHeight="1" x14ac:dyDescent="0.3">
      <c r="A150" s="38" t="s">
        <v>855</v>
      </c>
      <c r="C150" s="38" t="s">
        <v>856</v>
      </c>
      <c r="D150" s="9" t="s">
        <v>39</v>
      </c>
      <c r="E150" s="38" t="s">
        <v>857</v>
      </c>
      <c r="L150" s="48" t="s">
        <v>858</v>
      </c>
      <c r="M150" s="48">
        <v>47208</v>
      </c>
      <c r="P150" s="9" t="s">
        <v>262</v>
      </c>
      <c r="S150" s="38" t="s">
        <v>859</v>
      </c>
      <c r="T150" s="110" t="s">
        <v>860</v>
      </c>
    </row>
    <row r="151" spans="1:20" ht="78" x14ac:dyDescent="0.25">
      <c r="A151" s="120" t="s">
        <v>861</v>
      </c>
      <c r="B151" s="120"/>
      <c r="C151" s="120" t="s">
        <v>862</v>
      </c>
      <c r="D151" s="70" t="s">
        <v>39</v>
      </c>
      <c r="E151" s="120" t="s">
        <v>863</v>
      </c>
      <c r="F151" s="224" t="s">
        <v>1026</v>
      </c>
      <c r="G151" s="139" t="s">
        <v>1027</v>
      </c>
      <c r="H151" s="147">
        <v>38636</v>
      </c>
      <c r="I151" s="147">
        <v>38636</v>
      </c>
      <c r="J151" s="142">
        <v>46363.199999999997</v>
      </c>
      <c r="K151" s="147"/>
      <c r="L151" s="112">
        <v>46251</v>
      </c>
      <c r="M151" s="112">
        <v>46280</v>
      </c>
      <c r="N151" s="70"/>
      <c r="O151" s="148"/>
      <c r="P151" s="70" t="s">
        <v>864</v>
      </c>
      <c r="Q151" s="111">
        <v>7463003</v>
      </c>
      <c r="R151" s="70"/>
      <c r="S151" s="120"/>
      <c r="T151" s="70" t="s">
        <v>64</v>
      </c>
    </row>
    <row r="153" spans="1:20" ht="109.2" x14ac:dyDescent="0.3">
      <c r="A153" s="38" t="s">
        <v>865</v>
      </c>
      <c r="C153" s="38" t="s">
        <v>866</v>
      </c>
      <c r="D153" s="9" t="s">
        <v>39</v>
      </c>
      <c r="E153" s="38" t="s">
        <v>867</v>
      </c>
      <c r="G153" s="38">
        <v>1916768</v>
      </c>
      <c r="L153" s="48">
        <v>46266</v>
      </c>
      <c r="M153" s="48">
        <v>46996</v>
      </c>
      <c r="P153" s="9" t="s">
        <v>43</v>
      </c>
      <c r="S153" s="38" t="s">
        <v>868</v>
      </c>
      <c r="T153" s="9" t="s">
        <v>860</v>
      </c>
    </row>
    <row r="154" spans="1:20" ht="62.4" x14ac:dyDescent="0.3">
      <c r="A154" s="38">
        <v>700139</v>
      </c>
      <c r="C154" s="38" t="s">
        <v>869</v>
      </c>
      <c r="D154" s="9" t="s">
        <v>758</v>
      </c>
      <c r="E154" s="38" t="s">
        <v>870</v>
      </c>
      <c r="L154" s="48">
        <v>46237</v>
      </c>
      <c r="M154" s="48">
        <v>46283</v>
      </c>
      <c r="P154" s="9" t="s">
        <v>262</v>
      </c>
      <c r="T154" s="9" t="s">
        <v>860</v>
      </c>
    </row>
    <row r="155" spans="1:20" ht="62.4" x14ac:dyDescent="0.3">
      <c r="A155" s="38" t="s">
        <v>872</v>
      </c>
      <c r="C155" s="38" t="s">
        <v>873</v>
      </c>
      <c r="D155" s="9" t="s">
        <v>701</v>
      </c>
      <c r="E155" s="38" t="s">
        <v>874</v>
      </c>
      <c r="F155" s="38" t="s">
        <v>41</v>
      </c>
      <c r="G155" s="38" t="s">
        <v>875</v>
      </c>
      <c r="I155" s="47">
        <v>115000</v>
      </c>
      <c r="J155" s="87">
        <v>138000</v>
      </c>
      <c r="L155" s="48">
        <v>46143</v>
      </c>
      <c r="M155" s="48">
        <v>46326</v>
      </c>
      <c r="P155" s="9" t="s">
        <v>43</v>
      </c>
      <c r="Q155" s="183">
        <v>3358898</v>
      </c>
      <c r="R155" s="9" t="s">
        <v>30</v>
      </c>
      <c r="T155" s="9" t="s">
        <v>64</v>
      </c>
    </row>
    <row r="156" spans="1:20" ht="109.2" x14ac:dyDescent="0.3">
      <c r="A156" s="38" t="s">
        <v>876</v>
      </c>
      <c r="C156" s="38" t="s">
        <v>877</v>
      </c>
      <c r="D156" s="9" t="s">
        <v>701</v>
      </c>
      <c r="E156" s="38" t="s">
        <v>878</v>
      </c>
      <c r="F156" s="38" t="s">
        <v>879</v>
      </c>
      <c r="G156" s="38" t="s">
        <v>880</v>
      </c>
      <c r="H156" s="47">
        <v>14438</v>
      </c>
      <c r="I156" s="47">
        <v>28876</v>
      </c>
      <c r="J156" s="182">
        <v>34651.199999999997</v>
      </c>
      <c r="L156" s="48">
        <v>46113</v>
      </c>
      <c r="M156" s="48">
        <v>46843</v>
      </c>
      <c r="P156" s="9" t="s">
        <v>43</v>
      </c>
      <c r="Q156" s="183">
        <v>1916768</v>
      </c>
      <c r="R156" s="9" t="s">
        <v>30</v>
      </c>
      <c r="T156" s="9" t="s">
        <v>64</v>
      </c>
    </row>
    <row r="157" spans="1:20" ht="46.8" x14ac:dyDescent="0.3">
      <c r="A157" s="38" t="s">
        <v>881</v>
      </c>
      <c r="C157" s="38" t="s">
        <v>882</v>
      </c>
      <c r="D157" s="9" t="s">
        <v>758</v>
      </c>
      <c r="E157" s="38" t="s">
        <v>883</v>
      </c>
      <c r="F157" s="38" t="s">
        <v>1084</v>
      </c>
      <c r="G157" s="38" t="s">
        <v>1087</v>
      </c>
      <c r="I157" s="47">
        <v>12772</v>
      </c>
      <c r="J157" s="87">
        <v>15326.4</v>
      </c>
      <c r="L157" s="48">
        <v>46113</v>
      </c>
      <c r="M157" s="48">
        <v>46295</v>
      </c>
      <c r="P157" s="9" t="s">
        <v>43</v>
      </c>
      <c r="Q157" s="215" t="s">
        <v>1085</v>
      </c>
      <c r="R157" s="9" t="s">
        <v>30</v>
      </c>
      <c r="S157" s="38" t="s">
        <v>1086</v>
      </c>
      <c r="T157" s="9" t="s">
        <v>64</v>
      </c>
    </row>
    <row r="158" spans="1:20" ht="109.2" x14ac:dyDescent="0.3">
      <c r="A158" s="38" t="s">
        <v>884</v>
      </c>
      <c r="C158" s="38" t="s">
        <v>885</v>
      </c>
      <c r="D158" s="9" t="s">
        <v>39</v>
      </c>
      <c r="E158" s="38" t="s">
        <v>886</v>
      </c>
      <c r="F158" s="38" t="s">
        <v>673</v>
      </c>
      <c r="G158" s="38" t="s">
        <v>887</v>
      </c>
      <c r="H158" s="47">
        <v>39000</v>
      </c>
      <c r="I158" s="47">
        <v>116373.75</v>
      </c>
      <c r="J158" s="87">
        <v>139648.5</v>
      </c>
      <c r="L158" s="48">
        <v>46143</v>
      </c>
      <c r="M158" s="48">
        <v>47208</v>
      </c>
      <c r="P158" s="9" t="s">
        <v>262</v>
      </c>
      <c r="Q158" s="183" t="s">
        <v>674</v>
      </c>
      <c r="R158" s="9" t="s">
        <v>30</v>
      </c>
      <c r="S158" s="89" t="s">
        <v>888</v>
      </c>
      <c r="T158" s="9" t="s">
        <v>64</v>
      </c>
    </row>
    <row r="159" spans="1:20" ht="31.2" x14ac:dyDescent="0.3">
      <c r="A159" s="38" t="s">
        <v>889</v>
      </c>
      <c r="C159" s="38" t="s">
        <v>890</v>
      </c>
      <c r="D159" s="9" t="s">
        <v>758</v>
      </c>
      <c r="E159" s="38" t="s">
        <v>890</v>
      </c>
      <c r="F159" s="184" t="s">
        <v>891</v>
      </c>
      <c r="G159" s="38" t="s">
        <v>892</v>
      </c>
      <c r="H159" s="47" t="s">
        <v>893</v>
      </c>
      <c r="I159" s="47" t="s">
        <v>894</v>
      </c>
      <c r="J159" s="87" t="s">
        <v>895</v>
      </c>
      <c r="L159" s="48">
        <v>45748</v>
      </c>
      <c r="M159" s="48">
        <v>46843</v>
      </c>
      <c r="N159" s="9" t="s">
        <v>896</v>
      </c>
      <c r="P159" s="9" t="s">
        <v>29</v>
      </c>
      <c r="R159" s="9" t="s">
        <v>30</v>
      </c>
      <c r="T159" s="9" t="s">
        <v>64</v>
      </c>
    </row>
    <row r="160" spans="1:20" ht="31.2" x14ac:dyDescent="0.3">
      <c r="A160" s="38" t="s">
        <v>897</v>
      </c>
      <c r="C160" s="38" t="s">
        <v>898</v>
      </c>
      <c r="D160" s="9" t="s">
        <v>758</v>
      </c>
      <c r="E160" s="38" t="s">
        <v>899</v>
      </c>
      <c r="F160" s="38" t="s">
        <v>900</v>
      </c>
      <c r="G160" s="38" t="s">
        <v>901</v>
      </c>
      <c r="I160" s="47">
        <v>350372.13</v>
      </c>
      <c r="J160" s="87">
        <v>420446.56</v>
      </c>
      <c r="L160" s="48">
        <v>46132</v>
      </c>
      <c r="M160" s="48">
        <v>46234</v>
      </c>
      <c r="P160" s="9" t="s">
        <v>29</v>
      </c>
      <c r="Q160" s="183">
        <v>5154416</v>
      </c>
      <c r="R160" s="9" t="s">
        <v>30</v>
      </c>
      <c r="T160" s="9" t="s">
        <v>64</v>
      </c>
    </row>
    <row r="161" spans="1:20" ht="78" x14ac:dyDescent="0.3">
      <c r="A161" s="38" t="s">
        <v>902</v>
      </c>
      <c r="C161" s="38" t="s">
        <v>903</v>
      </c>
      <c r="D161" s="9" t="s">
        <v>39</v>
      </c>
      <c r="E161" s="38" t="s">
        <v>904</v>
      </c>
      <c r="F161" s="38" t="s">
        <v>762</v>
      </c>
      <c r="G161" s="38" t="s">
        <v>586</v>
      </c>
      <c r="H161" s="47">
        <v>490910</v>
      </c>
      <c r="I161" s="141">
        <v>490910</v>
      </c>
      <c r="J161" s="87">
        <v>589092</v>
      </c>
      <c r="L161" s="48">
        <v>46113</v>
      </c>
      <c r="M161" s="48">
        <v>46477</v>
      </c>
      <c r="P161" s="9" t="s">
        <v>262</v>
      </c>
      <c r="Q161" s="183">
        <v>5294832</v>
      </c>
      <c r="R161" s="9" t="s">
        <v>30</v>
      </c>
      <c r="S161" s="38" t="s">
        <v>905</v>
      </c>
      <c r="T161" s="9" t="s">
        <v>64</v>
      </c>
    </row>
    <row r="162" spans="1:20" ht="62.4" x14ac:dyDescent="0.25">
      <c r="A162" s="38" t="s">
        <v>906</v>
      </c>
      <c r="C162" s="185" t="s">
        <v>907</v>
      </c>
      <c r="D162" s="9" t="s">
        <v>39</v>
      </c>
      <c r="E162" s="38" t="s">
        <v>908</v>
      </c>
      <c r="F162" s="38" t="s">
        <v>909</v>
      </c>
      <c r="G162" s="38" t="s">
        <v>910</v>
      </c>
      <c r="H162" s="47">
        <v>9600</v>
      </c>
      <c r="I162" s="47">
        <v>24000</v>
      </c>
      <c r="J162" s="87">
        <v>28800</v>
      </c>
      <c r="L162" s="48">
        <v>46181</v>
      </c>
      <c r="M162" s="48">
        <v>47276</v>
      </c>
      <c r="N162" s="9" t="s">
        <v>911</v>
      </c>
      <c r="P162" s="9" t="s">
        <v>77</v>
      </c>
      <c r="Q162" s="183" t="s">
        <v>912</v>
      </c>
      <c r="R162" s="9" t="s">
        <v>30</v>
      </c>
      <c r="T162" s="9" t="s">
        <v>64</v>
      </c>
    </row>
    <row r="163" spans="1:20" ht="62.4" x14ac:dyDescent="0.25">
      <c r="A163" s="89" t="s">
        <v>913</v>
      </c>
      <c r="C163" s="185" t="s">
        <v>914</v>
      </c>
      <c r="D163" s="9" t="s">
        <v>39</v>
      </c>
      <c r="E163" s="38" t="s">
        <v>915</v>
      </c>
      <c r="F163" s="38" t="s">
        <v>916</v>
      </c>
      <c r="G163" s="38" t="s">
        <v>917</v>
      </c>
      <c r="I163" s="47">
        <v>706560</v>
      </c>
      <c r="J163" s="87">
        <v>847872</v>
      </c>
      <c r="L163" s="48">
        <v>46183</v>
      </c>
      <c r="M163" s="48">
        <v>46599</v>
      </c>
      <c r="P163" s="9" t="s">
        <v>43</v>
      </c>
      <c r="Q163" s="183" t="s">
        <v>918</v>
      </c>
      <c r="S163" s="38" t="s">
        <v>919</v>
      </c>
      <c r="T163" s="9" t="s">
        <v>810</v>
      </c>
    </row>
    <row r="164" spans="1:20" ht="46.8" x14ac:dyDescent="0.25">
      <c r="A164" s="139" t="s">
        <v>931</v>
      </c>
      <c r="C164" s="217" t="s">
        <v>932</v>
      </c>
      <c r="D164" s="9" t="s">
        <v>758</v>
      </c>
      <c r="E164" s="38" t="s">
        <v>933</v>
      </c>
      <c r="F164" s="38" t="s">
        <v>934</v>
      </c>
      <c r="G164" s="38" t="s">
        <v>935</v>
      </c>
      <c r="H164" s="47">
        <v>297927.5</v>
      </c>
      <c r="I164" s="141">
        <v>297927.5</v>
      </c>
      <c r="J164" s="87">
        <v>357513</v>
      </c>
      <c r="L164" s="48">
        <v>46143</v>
      </c>
      <c r="M164" s="48">
        <v>46326</v>
      </c>
      <c r="P164" s="9" t="s">
        <v>43</v>
      </c>
      <c r="Q164" s="111">
        <v>6903140</v>
      </c>
      <c r="S164" s="89" t="s">
        <v>936</v>
      </c>
      <c r="T164" s="9" t="s">
        <v>64</v>
      </c>
    </row>
    <row r="165" spans="1:20" ht="78" x14ac:dyDescent="0.3">
      <c r="A165" s="139" t="s">
        <v>941</v>
      </c>
      <c r="C165" s="139" t="s">
        <v>940</v>
      </c>
      <c r="D165" s="9" t="s">
        <v>758</v>
      </c>
      <c r="E165" s="38" t="s">
        <v>939</v>
      </c>
      <c r="F165" s="38" t="s">
        <v>938</v>
      </c>
      <c r="G165" s="38" t="s">
        <v>935</v>
      </c>
      <c r="H165" s="138">
        <v>238342</v>
      </c>
      <c r="I165" s="138">
        <v>238342</v>
      </c>
      <c r="J165" s="218">
        <v>286010.40000000002</v>
      </c>
      <c r="L165" s="48">
        <v>46188</v>
      </c>
      <c r="M165" s="48">
        <v>46309</v>
      </c>
      <c r="P165" s="9" t="s">
        <v>43</v>
      </c>
      <c r="Q165" s="183" t="s">
        <v>937</v>
      </c>
      <c r="S165" s="89" t="s">
        <v>936</v>
      </c>
      <c r="T165" s="9" t="s">
        <v>64</v>
      </c>
    </row>
    <row r="166" spans="1:20" ht="62.4" x14ac:dyDescent="0.25">
      <c r="A166" s="139" t="s">
        <v>942</v>
      </c>
      <c r="C166" s="217" t="s">
        <v>943</v>
      </c>
      <c r="D166" s="9" t="s">
        <v>788</v>
      </c>
      <c r="E166" s="38" t="s">
        <v>944</v>
      </c>
      <c r="F166" s="38" t="s">
        <v>945</v>
      </c>
      <c r="G166" s="38" t="s">
        <v>946</v>
      </c>
      <c r="H166" s="47">
        <v>130000</v>
      </c>
      <c r="I166" s="138">
        <v>130000</v>
      </c>
      <c r="J166" s="87">
        <v>156000</v>
      </c>
      <c r="L166" s="48">
        <v>46181</v>
      </c>
      <c r="M166" s="48">
        <v>46660</v>
      </c>
      <c r="P166" s="9" t="s">
        <v>43</v>
      </c>
      <c r="Q166" s="183" t="s">
        <v>947</v>
      </c>
      <c r="R166" s="9" t="s">
        <v>30</v>
      </c>
      <c r="S166" s="89" t="s">
        <v>948</v>
      </c>
      <c r="T166" s="9" t="s">
        <v>64</v>
      </c>
    </row>
    <row r="167" spans="1:20" ht="93.6" x14ac:dyDescent="0.25">
      <c r="A167" s="38" t="s">
        <v>920</v>
      </c>
      <c r="C167" s="185" t="s">
        <v>921</v>
      </c>
      <c r="D167" s="9" t="s">
        <v>39</v>
      </c>
      <c r="E167" s="38" t="s">
        <v>954</v>
      </c>
      <c r="F167" s="38" t="s">
        <v>922</v>
      </c>
      <c r="G167" s="38" t="s">
        <v>923</v>
      </c>
      <c r="H167" s="141">
        <v>80000</v>
      </c>
      <c r="I167" s="47">
        <v>228357.02</v>
      </c>
      <c r="J167" s="87">
        <v>274028.42</v>
      </c>
      <c r="L167" s="48">
        <v>46185</v>
      </c>
      <c r="M167" s="48">
        <v>47208</v>
      </c>
      <c r="P167" s="9" t="s">
        <v>29</v>
      </c>
      <c r="Q167" s="111">
        <v>3918496</v>
      </c>
      <c r="R167" s="9" t="s">
        <v>30</v>
      </c>
      <c r="T167" s="9" t="s">
        <v>64</v>
      </c>
    </row>
    <row r="168" spans="1:20" ht="31.2" x14ac:dyDescent="0.25">
      <c r="A168" s="38" t="s">
        <v>949</v>
      </c>
      <c r="C168" s="185" t="s">
        <v>950</v>
      </c>
      <c r="D168" s="9" t="s">
        <v>758</v>
      </c>
      <c r="E168" s="38" t="s">
        <v>951</v>
      </c>
      <c r="F168" s="38" t="s">
        <v>952</v>
      </c>
      <c r="G168" s="38" t="s">
        <v>953</v>
      </c>
      <c r="H168" s="141">
        <v>560968.26</v>
      </c>
      <c r="I168" s="47">
        <v>560968.26</v>
      </c>
      <c r="J168" s="87">
        <v>673161.91</v>
      </c>
      <c r="L168" s="48">
        <v>45870</v>
      </c>
      <c r="M168" s="112">
        <v>46234</v>
      </c>
      <c r="P168" s="9" t="s">
        <v>43</v>
      </c>
      <c r="Q168" s="111">
        <v>3879910</v>
      </c>
      <c r="R168" s="9" t="s">
        <v>30</v>
      </c>
      <c r="T168" s="9" t="s">
        <v>64</v>
      </c>
    </row>
    <row r="169" spans="1:20" ht="46.8" x14ac:dyDescent="0.25">
      <c r="A169" s="38" t="s">
        <v>956</v>
      </c>
      <c r="C169" s="185" t="s">
        <v>957</v>
      </c>
      <c r="D169" s="9" t="s">
        <v>39</v>
      </c>
      <c r="E169" s="38" t="s">
        <v>957</v>
      </c>
      <c r="F169" s="38" t="s">
        <v>958</v>
      </c>
      <c r="G169" s="38" t="s">
        <v>959</v>
      </c>
      <c r="H169" s="141">
        <v>134651</v>
      </c>
      <c r="I169" s="47">
        <v>403953</v>
      </c>
      <c r="J169" s="87">
        <v>484743.6</v>
      </c>
      <c r="L169" s="48">
        <v>46235</v>
      </c>
      <c r="M169" s="48">
        <v>47330</v>
      </c>
      <c r="P169" s="9" t="s">
        <v>43</v>
      </c>
      <c r="Q169" s="111">
        <v>4141390</v>
      </c>
      <c r="R169" s="9" t="s">
        <v>30</v>
      </c>
      <c r="T169" s="9" t="s">
        <v>64</v>
      </c>
    </row>
    <row r="170" spans="1:20" ht="171.6" x14ac:dyDescent="0.25">
      <c r="A170" s="38" t="s">
        <v>960</v>
      </c>
      <c r="C170" s="217" t="s">
        <v>961</v>
      </c>
      <c r="D170" s="9" t="s">
        <v>758</v>
      </c>
      <c r="E170" s="38" t="s">
        <v>962</v>
      </c>
      <c r="F170" s="38" t="s">
        <v>963</v>
      </c>
      <c r="G170" s="38" t="s">
        <v>964</v>
      </c>
      <c r="H170" s="141">
        <v>5973</v>
      </c>
      <c r="I170" s="47">
        <v>17919</v>
      </c>
      <c r="J170" s="87">
        <v>21502.799999999999</v>
      </c>
      <c r="L170" s="48">
        <v>46163</v>
      </c>
      <c r="M170" s="48">
        <v>47258</v>
      </c>
      <c r="N170" s="9" t="s">
        <v>603</v>
      </c>
      <c r="P170" s="9" t="s">
        <v>77</v>
      </c>
      <c r="Q170" s="111">
        <v>479504</v>
      </c>
      <c r="T170" s="9" t="s">
        <v>64</v>
      </c>
    </row>
    <row r="171" spans="1:20" ht="109.2" x14ac:dyDescent="0.25">
      <c r="A171" s="38" t="s">
        <v>965</v>
      </c>
      <c r="C171" s="217" t="s">
        <v>966</v>
      </c>
      <c r="D171" s="9" t="s">
        <v>758</v>
      </c>
      <c r="E171" s="38" t="s">
        <v>967</v>
      </c>
      <c r="F171" s="38" t="s">
        <v>968</v>
      </c>
      <c r="G171" s="38" t="s">
        <v>969</v>
      </c>
      <c r="H171" s="141"/>
      <c r="I171" s="47">
        <v>14450</v>
      </c>
      <c r="J171" s="87">
        <v>17340</v>
      </c>
      <c r="L171" s="48">
        <v>46204</v>
      </c>
      <c r="M171" s="48">
        <v>46325</v>
      </c>
      <c r="P171" s="9" t="s">
        <v>77</v>
      </c>
      <c r="Q171" s="111">
        <v>5265863</v>
      </c>
      <c r="T171" s="9" t="s">
        <v>64</v>
      </c>
    </row>
    <row r="172" spans="1:20" ht="78" x14ac:dyDescent="0.25">
      <c r="A172" s="38" t="s">
        <v>970</v>
      </c>
      <c r="C172" s="217" t="s">
        <v>971</v>
      </c>
      <c r="D172" s="9" t="s">
        <v>758</v>
      </c>
      <c r="E172" s="38" t="s">
        <v>972</v>
      </c>
      <c r="F172" s="38" t="s">
        <v>973</v>
      </c>
      <c r="G172" s="38" t="s">
        <v>974</v>
      </c>
      <c r="H172" s="141"/>
      <c r="I172" s="47">
        <v>9950</v>
      </c>
      <c r="J172" s="87">
        <v>11940</v>
      </c>
      <c r="L172" s="48">
        <v>46179</v>
      </c>
      <c r="M172" s="48">
        <v>46477</v>
      </c>
      <c r="P172" s="9" t="s">
        <v>77</v>
      </c>
      <c r="Q172" s="111">
        <v>10855487</v>
      </c>
      <c r="R172" s="9" t="s">
        <v>30</v>
      </c>
      <c r="T172" s="9" t="s">
        <v>64</v>
      </c>
    </row>
    <row r="173" spans="1:20" ht="31.2" x14ac:dyDescent="0.25">
      <c r="A173" s="38" t="s">
        <v>975</v>
      </c>
      <c r="C173" s="217" t="s">
        <v>976</v>
      </c>
      <c r="D173" s="9" t="s">
        <v>39</v>
      </c>
      <c r="E173" s="38" t="s">
        <v>977</v>
      </c>
      <c r="F173" s="38" t="s">
        <v>978</v>
      </c>
      <c r="G173" s="38" t="s">
        <v>979</v>
      </c>
      <c r="H173" s="141"/>
      <c r="I173" s="47">
        <v>9225.98</v>
      </c>
      <c r="J173" s="87">
        <v>11071.18</v>
      </c>
      <c r="L173" s="48">
        <v>46209</v>
      </c>
      <c r="M173" s="48">
        <v>46237</v>
      </c>
      <c r="P173" s="9" t="s">
        <v>77</v>
      </c>
      <c r="Q173" s="111">
        <v>9411297</v>
      </c>
      <c r="R173" s="9" t="s">
        <v>30</v>
      </c>
      <c r="T173" s="9" t="s">
        <v>64</v>
      </c>
    </row>
    <row r="174" spans="1:20" ht="31.2" x14ac:dyDescent="0.25">
      <c r="A174" s="38" t="s">
        <v>980</v>
      </c>
      <c r="C174" s="217" t="s">
        <v>981</v>
      </c>
      <c r="D174" s="9" t="s">
        <v>39</v>
      </c>
      <c r="E174" s="139" t="s">
        <v>982</v>
      </c>
      <c r="F174" s="38" t="s">
        <v>983</v>
      </c>
      <c r="G174" s="38" t="s">
        <v>984</v>
      </c>
      <c r="H174" s="141"/>
      <c r="I174" s="47">
        <v>5780</v>
      </c>
      <c r="J174" s="87">
        <v>6936</v>
      </c>
      <c r="L174" s="48">
        <v>46209</v>
      </c>
      <c r="M174" s="48">
        <v>46239</v>
      </c>
      <c r="P174" s="9" t="s">
        <v>77</v>
      </c>
      <c r="Q174" s="111">
        <v>2599772</v>
      </c>
      <c r="R174" s="9" t="s">
        <v>30</v>
      </c>
      <c r="T174" s="9" t="s">
        <v>64</v>
      </c>
    </row>
    <row r="175" spans="1:20" x14ac:dyDescent="0.25">
      <c r="A175" s="38">
        <v>12</v>
      </c>
      <c r="C175" s="217" t="s">
        <v>985</v>
      </c>
      <c r="D175" s="9" t="s">
        <v>39</v>
      </c>
      <c r="E175" s="139" t="s">
        <v>986</v>
      </c>
      <c r="F175" s="38" t="s">
        <v>987</v>
      </c>
      <c r="G175" s="38" t="s">
        <v>988</v>
      </c>
      <c r="H175" s="141"/>
      <c r="I175" s="47">
        <v>20995</v>
      </c>
      <c r="J175" s="87">
        <v>25194</v>
      </c>
      <c r="L175" s="48">
        <v>46174</v>
      </c>
      <c r="M175" s="48">
        <v>46266</v>
      </c>
      <c r="P175" s="9" t="s">
        <v>77</v>
      </c>
      <c r="Q175" s="111">
        <v>642270</v>
      </c>
      <c r="R175" s="9" t="s">
        <v>30</v>
      </c>
      <c r="T175" s="9" t="s">
        <v>810</v>
      </c>
    </row>
    <row r="176" spans="1:20" ht="90" x14ac:dyDescent="0.25">
      <c r="A176" s="38" t="s">
        <v>990</v>
      </c>
      <c r="C176" s="217" t="s">
        <v>991</v>
      </c>
      <c r="D176" s="9" t="s">
        <v>758</v>
      </c>
      <c r="E176" s="139" t="s">
        <v>992</v>
      </c>
      <c r="F176" s="38" t="s">
        <v>1088</v>
      </c>
      <c r="G176" s="38" t="s">
        <v>1087</v>
      </c>
      <c r="H176" s="141"/>
      <c r="I176" s="47">
        <v>82400</v>
      </c>
      <c r="J176" s="87">
        <v>98880</v>
      </c>
      <c r="L176" s="48">
        <v>46204</v>
      </c>
      <c r="M176" s="48">
        <v>46326</v>
      </c>
      <c r="P176" s="9" t="s">
        <v>43</v>
      </c>
      <c r="Q176" s="111">
        <v>11875450</v>
      </c>
      <c r="R176" s="9" t="s">
        <v>30</v>
      </c>
      <c r="S176" s="38" t="s">
        <v>1086</v>
      </c>
      <c r="T176" s="9" t="s">
        <v>64</v>
      </c>
    </row>
    <row r="177" spans="1:20" ht="31.2" x14ac:dyDescent="0.3">
      <c r="A177" s="38" t="s">
        <v>993</v>
      </c>
      <c r="C177" s="217" t="s">
        <v>995</v>
      </c>
      <c r="D177" s="9" t="s">
        <v>701</v>
      </c>
      <c r="E177" s="139" t="s">
        <v>996</v>
      </c>
      <c r="F177" s="38" t="s">
        <v>997</v>
      </c>
      <c r="G177" s="38" t="s">
        <v>998</v>
      </c>
      <c r="H177" s="219">
        <v>5150</v>
      </c>
      <c r="I177" s="47">
        <v>5150</v>
      </c>
      <c r="J177" s="220">
        <v>6180</v>
      </c>
      <c r="L177" s="48">
        <v>46327</v>
      </c>
      <c r="M177" s="48">
        <v>46691</v>
      </c>
      <c r="P177" s="9" t="s">
        <v>77</v>
      </c>
      <c r="Q177" s="111">
        <v>7333064</v>
      </c>
      <c r="R177" s="9" t="s">
        <v>30</v>
      </c>
      <c r="T177" s="9" t="s">
        <v>64</v>
      </c>
    </row>
    <row r="178" spans="1:20" ht="31.2" x14ac:dyDescent="0.3">
      <c r="A178" s="89" t="s">
        <v>999</v>
      </c>
      <c r="C178" s="217" t="s">
        <v>1001</v>
      </c>
      <c r="D178" s="9" t="s">
        <v>701</v>
      </c>
      <c r="E178" s="139" t="s">
        <v>1000</v>
      </c>
      <c r="F178" s="38" t="s">
        <v>1002</v>
      </c>
      <c r="G178" s="38" t="s">
        <v>1003</v>
      </c>
      <c r="H178" s="219">
        <v>3452</v>
      </c>
      <c r="I178" s="47">
        <v>3452</v>
      </c>
      <c r="J178" s="220">
        <v>4142.3999999999996</v>
      </c>
      <c r="L178" s="48">
        <v>46254</v>
      </c>
      <c r="M178" s="48">
        <v>46619</v>
      </c>
      <c r="P178" s="9" t="s">
        <v>77</v>
      </c>
      <c r="Q178" s="111">
        <v>7059482</v>
      </c>
      <c r="T178" s="9" t="s">
        <v>64</v>
      </c>
    </row>
    <row r="179" spans="1:20" ht="78" x14ac:dyDescent="0.3">
      <c r="A179" s="89" t="s">
        <v>1004</v>
      </c>
      <c r="C179" s="222" t="s">
        <v>1005</v>
      </c>
      <c r="D179" s="9" t="s">
        <v>758</v>
      </c>
      <c r="E179" s="221" t="s">
        <v>1006</v>
      </c>
      <c r="F179" s="38" t="s">
        <v>1008</v>
      </c>
      <c r="G179" s="38" t="s">
        <v>1007</v>
      </c>
      <c r="H179" s="219">
        <v>290717.59000000003</v>
      </c>
      <c r="I179" s="47">
        <v>843081.21</v>
      </c>
      <c r="J179" s="220">
        <v>1011697.45</v>
      </c>
      <c r="L179" s="48">
        <v>46204</v>
      </c>
      <c r="M179" s="48">
        <v>46843</v>
      </c>
      <c r="N179" s="9" t="s">
        <v>1009</v>
      </c>
      <c r="P179" s="9" t="s">
        <v>29</v>
      </c>
      <c r="Q179" s="111">
        <v>3318404</v>
      </c>
      <c r="T179" s="9" t="s">
        <v>64</v>
      </c>
    </row>
    <row r="180" spans="1:20" ht="62.4" x14ac:dyDescent="0.3">
      <c r="A180" s="89" t="s">
        <v>1010</v>
      </c>
      <c r="C180" s="222" t="s">
        <v>1011</v>
      </c>
      <c r="D180" s="9" t="s">
        <v>39</v>
      </c>
      <c r="E180" s="221" t="s">
        <v>1012</v>
      </c>
      <c r="F180" s="38" t="s">
        <v>1013</v>
      </c>
      <c r="G180" s="38" t="s">
        <v>1014</v>
      </c>
      <c r="H180" s="219"/>
      <c r="I180" s="47">
        <v>24000</v>
      </c>
      <c r="J180" s="223">
        <v>28800</v>
      </c>
      <c r="L180" s="48">
        <v>46230</v>
      </c>
      <c r="M180" s="48">
        <v>46595</v>
      </c>
      <c r="P180" s="9" t="s">
        <v>77</v>
      </c>
      <c r="Q180" s="111">
        <v>2469197</v>
      </c>
      <c r="R180" s="9" t="s">
        <v>30</v>
      </c>
      <c r="T180" s="9" t="s">
        <v>64</v>
      </c>
    </row>
    <row r="181" spans="1:20" ht="109.2" x14ac:dyDescent="0.3">
      <c r="A181" s="89" t="s">
        <v>1015</v>
      </c>
      <c r="C181" s="222" t="s">
        <v>1016</v>
      </c>
      <c r="D181" s="9" t="s">
        <v>788</v>
      </c>
      <c r="E181" s="221" t="s">
        <v>1017</v>
      </c>
      <c r="F181" s="38" t="s">
        <v>1018</v>
      </c>
      <c r="G181" s="38" t="s">
        <v>1019</v>
      </c>
      <c r="H181" s="219">
        <v>125000</v>
      </c>
      <c r="I181" s="138">
        <v>250000</v>
      </c>
      <c r="J181" s="142">
        <v>300000</v>
      </c>
      <c r="L181" s="48">
        <v>46217</v>
      </c>
      <c r="M181" s="48">
        <v>46947</v>
      </c>
      <c r="P181" s="9" t="s">
        <v>43</v>
      </c>
      <c r="Q181" s="111">
        <v>4009079</v>
      </c>
      <c r="T181" s="9" t="s">
        <v>64</v>
      </c>
    </row>
    <row r="182" spans="1:20" ht="78" x14ac:dyDescent="0.3">
      <c r="A182" s="89" t="s">
        <v>1020</v>
      </c>
      <c r="C182" s="222" t="s">
        <v>1021</v>
      </c>
      <c r="D182" s="9" t="s">
        <v>758</v>
      </c>
      <c r="E182" s="89" t="s">
        <v>1022</v>
      </c>
      <c r="F182" s="224" t="s">
        <v>1023</v>
      </c>
      <c r="G182" s="38" t="s">
        <v>1007</v>
      </c>
      <c r="H182" s="219">
        <v>678373</v>
      </c>
      <c r="I182" s="138">
        <v>1967280</v>
      </c>
      <c r="J182" s="142">
        <v>2360736</v>
      </c>
      <c r="L182" s="48">
        <v>46204</v>
      </c>
      <c r="M182" s="48">
        <v>47208</v>
      </c>
      <c r="N182" s="9" t="s">
        <v>1009</v>
      </c>
      <c r="P182" s="9" t="s">
        <v>29</v>
      </c>
      <c r="Q182" s="111">
        <v>3318404</v>
      </c>
      <c r="T182" s="9" t="s">
        <v>64</v>
      </c>
    </row>
    <row r="183" spans="1:20" ht="31.2" x14ac:dyDescent="0.3">
      <c r="A183" s="89" t="s">
        <v>1028</v>
      </c>
      <c r="C183" s="222" t="s">
        <v>1029</v>
      </c>
      <c r="D183" s="9" t="s">
        <v>39</v>
      </c>
      <c r="E183" s="89" t="s">
        <v>1030</v>
      </c>
      <c r="F183" s="224" t="s">
        <v>1031</v>
      </c>
      <c r="G183" s="38" t="s">
        <v>1032</v>
      </c>
      <c r="H183" s="219">
        <v>24481.8</v>
      </c>
      <c r="I183" s="138">
        <v>24481.8</v>
      </c>
      <c r="J183" s="142">
        <v>29378.16</v>
      </c>
      <c r="L183" s="48">
        <v>46244</v>
      </c>
      <c r="M183" s="48">
        <v>46608</v>
      </c>
      <c r="P183" s="9" t="s">
        <v>77</v>
      </c>
      <c r="Q183" s="111">
        <v>4754995</v>
      </c>
      <c r="R183" s="9" t="s">
        <v>30</v>
      </c>
      <c r="T183" s="9" t="s">
        <v>64</v>
      </c>
    </row>
    <row r="184" spans="1:20" ht="31.2" x14ac:dyDescent="0.25">
      <c r="A184" s="89" t="s">
        <v>1053</v>
      </c>
      <c r="C184" s="89" t="s">
        <v>1054</v>
      </c>
      <c r="D184" s="9" t="s">
        <v>39</v>
      </c>
      <c r="E184" s="89" t="s">
        <v>1055</v>
      </c>
      <c r="F184" s="224" t="s">
        <v>1031</v>
      </c>
      <c r="G184" s="38" t="s">
        <v>1056</v>
      </c>
      <c r="H184" s="219">
        <v>39392.17</v>
      </c>
      <c r="I184" s="229">
        <v>78784.33</v>
      </c>
      <c r="J184" s="142">
        <v>94541.2</v>
      </c>
      <c r="L184" s="48">
        <v>46267</v>
      </c>
      <c r="M184" s="48">
        <v>46997</v>
      </c>
      <c r="P184" s="9" t="s">
        <v>77</v>
      </c>
      <c r="Q184" s="111">
        <v>4754995</v>
      </c>
      <c r="R184" s="9" t="s">
        <v>30</v>
      </c>
      <c r="T184" s="9" t="s">
        <v>64</v>
      </c>
    </row>
    <row r="185" spans="1:20" ht="60" x14ac:dyDescent="0.25">
      <c r="A185" s="225">
        <v>700139</v>
      </c>
      <c r="C185" s="89" t="s">
        <v>869</v>
      </c>
      <c r="D185" s="9" t="s">
        <v>758</v>
      </c>
      <c r="E185" s="139" t="s">
        <v>1033</v>
      </c>
      <c r="F185" s="226" t="s">
        <v>1034</v>
      </c>
      <c r="G185" s="224" t="s">
        <v>1035</v>
      </c>
      <c r="H185" s="141">
        <v>138426.97</v>
      </c>
      <c r="I185" s="141">
        <v>138426.97</v>
      </c>
      <c r="J185" s="142">
        <v>166112.35999999999</v>
      </c>
      <c r="L185" s="48">
        <v>46253</v>
      </c>
      <c r="M185" s="48">
        <v>46297</v>
      </c>
      <c r="P185" s="9" t="s">
        <v>29</v>
      </c>
      <c r="Q185" s="111">
        <v>5154416</v>
      </c>
      <c r="R185" s="9" t="s">
        <v>30</v>
      </c>
      <c r="T185" s="9" t="s">
        <v>64</v>
      </c>
    </row>
    <row r="186" spans="1:20" ht="75" x14ac:dyDescent="0.25">
      <c r="A186" s="89" t="s">
        <v>970</v>
      </c>
      <c r="C186" s="139" t="s">
        <v>1036</v>
      </c>
      <c r="D186" s="9" t="s">
        <v>758</v>
      </c>
      <c r="E186" s="139" t="s">
        <v>1037</v>
      </c>
      <c r="F186" s="224" t="s">
        <v>1038</v>
      </c>
      <c r="G186" s="224" t="s">
        <v>1039</v>
      </c>
      <c r="H186" s="219">
        <v>9950</v>
      </c>
      <c r="I186" s="219">
        <v>9950</v>
      </c>
      <c r="J186" s="142">
        <v>11940</v>
      </c>
      <c r="L186" s="48">
        <v>46203</v>
      </c>
      <c r="M186" s="48">
        <v>46477</v>
      </c>
      <c r="P186" s="9" t="s">
        <v>77</v>
      </c>
      <c r="Q186" s="111">
        <v>10855487</v>
      </c>
      <c r="R186" s="9" t="s">
        <v>30</v>
      </c>
      <c r="T186" s="9" t="s">
        <v>64</v>
      </c>
    </row>
    <row r="187" spans="1:20" ht="90" x14ac:dyDescent="0.25">
      <c r="A187" s="89" t="s">
        <v>1040</v>
      </c>
      <c r="C187" s="139" t="s">
        <v>1041</v>
      </c>
      <c r="D187" s="9" t="s">
        <v>758</v>
      </c>
      <c r="E187" s="139" t="s">
        <v>1042</v>
      </c>
      <c r="F187" s="224" t="s">
        <v>1043</v>
      </c>
      <c r="G187" s="227" t="s">
        <v>1044</v>
      </c>
      <c r="H187" s="219">
        <v>120000</v>
      </c>
      <c r="I187" s="219">
        <v>270393</v>
      </c>
      <c r="J187" s="142">
        <v>324471.59999999998</v>
      </c>
      <c r="L187" s="48">
        <v>46136</v>
      </c>
      <c r="M187" s="48">
        <v>47111</v>
      </c>
      <c r="P187" s="9" t="s">
        <v>43</v>
      </c>
      <c r="Q187" s="111">
        <v>4089417</v>
      </c>
      <c r="R187" s="9" t="s">
        <v>30</v>
      </c>
      <c r="T187" s="9" t="s">
        <v>64</v>
      </c>
    </row>
    <row r="188" spans="1:20" ht="45" x14ac:dyDescent="0.25">
      <c r="A188" s="89" t="s">
        <v>1045</v>
      </c>
      <c r="C188" s="139" t="s">
        <v>1046</v>
      </c>
      <c r="D188" s="9" t="s">
        <v>758</v>
      </c>
      <c r="E188" s="224" t="s">
        <v>1047</v>
      </c>
      <c r="F188" s="227" t="s">
        <v>1048</v>
      </c>
      <c r="G188" s="224" t="s">
        <v>1049</v>
      </c>
      <c r="H188" s="228">
        <v>6000000</v>
      </c>
      <c r="I188" s="141">
        <v>11333827.189999999</v>
      </c>
      <c r="J188" s="142">
        <v>13600592.630000001</v>
      </c>
      <c r="L188" s="48">
        <v>45908</v>
      </c>
      <c r="M188" s="48">
        <v>46535</v>
      </c>
      <c r="P188" s="9" t="s">
        <v>43</v>
      </c>
      <c r="Q188" s="111">
        <v>1236338</v>
      </c>
      <c r="T188" s="9" t="s">
        <v>64</v>
      </c>
    </row>
    <row r="189" spans="1:20" ht="60" x14ac:dyDescent="0.25">
      <c r="A189" s="89" t="s">
        <v>1050</v>
      </c>
      <c r="C189" s="139" t="s">
        <v>1051</v>
      </c>
      <c r="D189" s="9" t="s">
        <v>758</v>
      </c>
      <c r="E189" s="139" t="s">
        <v>1052</v>
      </c>
      <c r="F189" s="225" t="s">
        <v>1048</v>
      </c>
      <c r="G189" s="224" t="s">
        <v>306</v>
      </c>
      <c r="H189" s="219">
        <v>5000000</v>
      </c>
      <c r="I189" s="141">
        <v>9448709.1600000001</v>
      </c>
      <c r="J189" s="142">
        <v>11338450.99</v>
      </c>
      <c r="L189" s="48">
        <v>45908</v>
      </c>
      <c r="M189" s="48">
        <v>46521</v>
      </c>
      <c r="P189" s="9" t="s">
        <v>43</v>
      </c>
      <c r="Q189" s="111">
        <v>1236338</v>
      </c>
      <c r="T189" s="9" t="s">
        <v>64</v>
      </c>
    </row>
    <row r="190" spans="1:20" ht="30" x14ac:dyDescent="0.25">
      <c r="A190" s="227" t="s">
        <v>1057</v>
      </c>
      <c r="C190" s="139" t="s">
        <v>1058</v>
      </c>
      <c r="D190" s="9" t="s">
        <v>788</v>
      </c>
      <c r="E190" s="139" t="s">
        <v>1059</v>
      </c>
      <c r="F190" s="230" t="s">
        <v>1061</v>
      </c>
      <c r="G190" s="224" t="s">
        <v>1060</v>
      </c>
      <c r="H190" s="141">
        <v>1315</v>
      </c>
      <c r="I190" s="141">
        <v>1315</v>
      </c>
      <c r="J190" s="233">
        <v>1578</v>
      </c>
      <c r="L190" s="48">
        <v>46331</v>
      </c>
      <c r="M190" s="48">
        <v>46331</v>
      </c>
      <c r="P190" s="9" t="s">
        <v>77</v>
      </c>
      <c r="Q190" s="111">
        <v>5106703</v>
      </c>
      <c r="R190" s="9" t="s">
        <v>30</v>
      </c>
      <c r="T190" s="9" t="s">
        <v>64</v>
      </c>
    </row>
    <row r="191" spans="1:20" ht="45" x14ac:dyDescent="0.25">
      <c r="A191" s="227" t="s">
        <v>1062</v>
      </c>
      <c r="C191" s="139" t="s">
        <v>1063</v>
      </c>
      <c r="D191" s="9" t="s">
        <v>788</v>
      </c>
      <c r="E191" s="139" t="s">
        <v>1064</v>
      </c>
      <c r="F191" s="231" t="s">
        <v>1065</v>
      </c>
      <c r="G191" s="224" t="s">
        <v>1066</v>
      </c>
      <c r="H191" s="141">
        <v>7571.95</v>
      </c>
      <c r="I191" s="141">
        <v>7571.95</v>
      </c>
      <c r="J191" s="233">
        <v>9086.34</v>
      </c>
      <c r="L191" s="48">
        <v>46259</v>
      </c>
      <c r="M191" s="48">
        <v>46623</v>
      </c>
      <c r="P191" s="9" t="s">
        <v>77</v>
      </c>
      <c r="Q191" s="232">
        <v>2518079</v>
      </c>
      <c r="T191" s="9" t="s">
        <v>64</v>
      </c>
    </row>
    <row r="192" spans="1:20" ht="45" x14ac:dyDescent="0.25">
      <c r="A192" s="227">
        <v>416</v>
      </c>
      <c r="C192" s="139" t="s">
        <v>1068</v>
      </c>
      <c r="D192" s="9" t="s">
        <v>39</v>
      </c>
      <c r="E192" s="139" t="s">
        <v>1069</v>
      </c>
      <c r="F192" s="231" t="s">
        <v>1070</v>
      </c>
      <c r="G192" s="224" t="s">
        <v>1071</v>
      </c>
      <c r="H192" s="141">
        <v>99970</v>
      </c>
      <c r="I192" s="219">
        <v>99970</v>
      </c>
      <c r="J192" s="233">
        <v>119964</v>
      </c>
      <c r="L192" s="48">
        <v>46113</v>
      </c>
      <c r="M192" s="48">
        <v>46477</v>
      </c>
      <c r="P192" s="9" t="s">
        <v>77</v>
      </c>
      <c r="Q192" s="232"/>
      <c r="T192" s="9" t="s">
        <v>64</v>
      </c>
    </row>
    <row r="193" spans="1:20" ht="75" x14ac:dyDescent="0.25">
      <c r="A193" s="227" t="s">
        <v>1072</v>
      </c>
      <c r="C193" s="139" t="s">
        <v>1073</v>
      </c>
      <c r="D193" s="9" t="s">
        <v>758</v>
      </c>
      <c r="E193" s="139" t="s">
        <v>1074</v>
      </c>
      <c r="F193" s="234" t="s">
        <v>1008</v>
      </c>
      <c r="G193" s="139" t="s">
        <v>1075</v>
      </c>
      <c r="H193" s="141">
        <v>416012.43</v>
      </c>
      <c r="I193" s="235">
        <v>832024.87</v>
      </c>
      <c r="J193" s="233">
        <v>998429.84</v>
      </c>
      <c r="L193" s="48">
        <v>46204</v>
      </c>
      <c r="M193" s="48">
        <v>46843</v>
      </c>
      <c r="N193" s="9" t="s">
        <v>1076</v>
      </c>
      <c r="P193" s="9" t="s">
        <v>43</v>
      </c>
      <c r="Q193" s="111">
        <v>3318404</v>
      </c>
      <c r="T193" s="9" t="s">
        <v>64</v>
      </c>
    </row>
    <row r="194" spans="1:20" ht="75" x14ac:dyDescent="0.25">
      <c r="A194" s="89" t="s">
        <v>871</v>
      </c>
      <c r="C194" s="89" t="s">
        <v>1077</v>
      </c>
      <c r="D194" s="9" t="s">
        <v>758</v>
      </c>
      <c r="E194" s="139" t="s">
        <v>1078</v>
      </c>
      <c r="F194" s="227" t="s">
        <v>1088</v>
      </c>
      <c r="G194" s="224" t="s">
        <v>1089</v>
      </c>
      <c r="H194" s="219">
        <v>15900</v>
      </c>
      <c r="I194" s="219">
        <v>15900</v>
      </c>
      <c r="J194" s="233">
        <v>19080</v>
      </c>
      <c r="L194" s="48">
        <v>46082</v>
      </c>
      <c r="M194" s="48">
        <v>46295</v>
      </c>
      <c r="P194" s="9" t="s">
        <v>77</v>
      </c>
      <c r="Q194" s="236">
        <v>11875450</v>
      </c>
      <c r="R194" s="9" t="s">
        <v>30</v>
      </c>
      <c r="S194" s="38" t="s">
        <v>1086</v>
      </c>
      <c r="T194" s="9" t="s">
        <v>64</v>
      </c>
    </row>
    <row r="195" spans="1:20" ht="45" x14ac:dyDescent="0.25">
      <c r="A195" s="89" t="s">
        <v>1079</v>
      </c>
      <c r="C195" s="139" t="s">
        <v>1080</v>
      </c>
      <c r="D195" s="9" t="s">
        <v>758</v>
      </c>
      <c r="E195" s="139" t="s">
        <v>1081</v>
      </c>
      <c r="F195" s="224" t="s">
        <v>1082</v>
      </c>
      <c r="G195" s="224" t="s">
        <v>1083</v>
      </c>
      <c r="H195" s="219">
        <v>104730.86</v>
      </c>
      <c r="I195" s="219">
        <v>104730.86</v>
      </c>
      <c r="J195" s="233">
        <v>125677.03</v>
      </c>
      <c r="L195" s="48">
        <v>46295</v>
      </c>
      <c r="M195" s="48">
        <v>46351</v>
      </c>
      <c r="P195" s="9" t="s">
        <v>29</v>
      </c>
      <c r="Q195" s="111">
        <v>9780442</v>
      </c>
      <c r="R195" s="9" t="s">
        <v>30</v>
      </c>
      <c r="T195" s="9" t="s">
        <v>64</v>
      </c>
    </row>
    <row r="196" spans="1:20" ht="45" x14ac:dyDescent="0.25">
      <c r="A196" s="89" t="s">
        <v>1090</v>
      </c>
      <c r="C196" s="139" t="s">
        <v>1091</v>
      </c>
      <c r="D196" s="9" t="s">
        <v>39</v>
      </c>
      <c r="E196" s="139" t="s">
        <v>1092</v>
      </c>
      <c r="F196" s="224" t="s">
        <v>1093</v>
      </c>
      <c r="G196" s="224" t="s">
        <v>1094</v>
      </c>
      <c r="H196" s="219">
        <v>3040</v>
      </c>
      <c r="I196" s="219">
        <v>6080</v>
      </c>
      <c r="J196" s="233">
        <v>7296</v>
      </c>
      <c r="L196" s="48">
        <v>46204</v>
      </c>
      <c r="M196" s="48">
        <v>46934</v>
      </c>
      <c r="P196" s="9" t="s">
        <v>77</v>
      </c>
      <c r="Q196" s="111">
        <v>3403996</v>
      </c>
      <c r="R196" s="9" t="s">
        <v>30</v>
      </c>
      <c r="T196" s="9" t="s">
        <v>64</v>
      </c>
    </row>
    <row r="197" spans="1:20" ht="45" x14ac:dyDescent="0.25">
      <c r="A197" s="89" t="s">
        <v>1095</v>
      </c>
      <c r="C197" s="139" t="s">
        <v>1096</v>
      </c>
      <c r="D197" s="9" t="s">
        <v>758</v>
      </c>
      <c r="E197" s="139" t="s">
        <v>1097</v>
      </c>
      <c r="F197" s="224" t="s">
        <v>1098</v>
      </c>
      <c r="G197" s="224" t="s">
        <v>1099</v>
      </c>
      <c r="H197" s="219">
        <v>166064</v>
      </c>
      <c r="I197" s="219">
        <v>166064</v>
      </c>
      <c r="J197" s="233">
        <v>199276.79999999999</v>
      </c>
      <c r="L197" s="48">
        <v>46272</v>
      </c>
      <c r="M197" s="48">
        <v>46334</v>
      </c>
      <c r="P197" s="9" t="s">
        <v>29</v>
      </c>
      <c r="Q197" s="111">
        <v>2620070</v>
      </c>
      <c r="R197" s="9" t="s">
        <v>30</v>
      </c>
      <c r="T197" s="9" t="s">
        <v>64</v>
      </c>
    </row>
    <row r="198" spans="1:20" ht="105" x14ac:dyDescent="0.3">
      <c r="A198" s="89" t="s">
        <v>1100</v>
      </c>
      <c r="C198" s="139" t="s">
        <v>1101</v>
      </c>
      <c r="D198" s="9" t="s">
        <v>758</v>
      </c>
      <c r="E198" s="139" t="s">
        <v>1102</v>
      </c>
      <c r="F198" s="139" t="s">
        <v>1103</v>
      </c>
      <c r="G198" s="139" t="s">
        <v>1104</v>
      </c>
      <c r="H198" s="219">
        <v>4087093.24</v>
      </c>
      <c r="I198" s="219">
        <v>4087093.24</v>
      </c>
      <c r="J198" s="233">
        <v>4904511.8899999997</v>
      </c>
      <c r="L198" s="48">
        <v>46168</v>
      </c>
      <c r="M198" s="48">
        <v>46519</v>
      </c>
      <c r="P198" s="9" t="s">
        <v>43</v>
      </c>
      <c r="Q198" s="111">
        <v>2332956</v>
      </c>
      <c r="R198" s="9" t="s">
        <v>30</v>
      </c>
      <c r="T198" s="9" t="s">
        <v>64</v>
      </c>
    </row>
    <row r="199" spans="1:20" ht="30" x14ac:dyDescent="0.3">
      <c r="A199" s="38" t="s">
        <v>865</v>
      </c>
      <c r="C199" s="139" t="s">
        <v>924</v>
      </c>
      <c r="D199" s="9" t="s">
        <v>39</v>
      </c>
      <c r="E199" s="89"/>
      <c r="L199" s="48">
        <v>46266</v>
      </c>
      <c r="M199" s="48">
        <v>46996</v>
      </c>
      <c r="P199" s="9" t="s">
        <v>43</v>
      </c>
      <c r="T199" s="9" t="s">
        <v>860</v>
      </c>
    </row>
    <row r="200" spans="1:20" ht="109.2" x14ac:dyDescent="0.3">
      <c r="A200" s="89" t="s">
        <v>925</v>
      </c>
      <c r="C200" s="38" t="s">
        <v>926</v>
      </c>
      <c r="D200" s="9" t="s">
        <v>39</v>
      </c>
      <c r="E200" s="38" t="s">
        <v>927</v>
      </c>
      <c r="L200" s="48">
        <v>46266</v>
      </c>
      <c r="M200" s="48">
        <v>47361</v>
      </c>
      <c r="P200" s="9" t="s">
        <v>43</v>
      </c>
      <c r="T200" s="9" t="s">
        <v>860</v>
      </c>
    </row>
    <row r="201" spans="1:20" ht="156" x14ac:dyDescent="0.3">
      <c r="A201" s="139" t="s">
        <v>1105</v>
      </c>
      <c r="C201" s="38" t="s">
        <v>1106</v>
      </c>
      <c r="D201" s="9" t="s">
        <v>758</v>
      </c>
      <c r="E201" s="38" t="s">
        <v>1107</v>
      </c>
      <c r="F201" s="38" t="s">
        <v>1108</v>
      </c>
      <c r="G201" s="38" t="s">
        <v>1109</v>
      </c>
      <c r="H201" s="47">
        <v>268000</v>
      </c>
      <c r="I201" s="47">
        <v>1002700</v>
      </c>
      <c r="J201" s="87">
        <v>1203240</v>
      </c>
      <c r="L201" s="48">
        <v>45323</v>
      </c>
      <c r="M201" s="48">
        <v>46691</v>
      </c>
      <c r="P201" s="9" t="s">
        <v>43</v>
      </c>
      <c r="Q201" s="111">
        <v>11875450</v>
      </c>
      <c r="S201" s="38" t="s">
        <v>1110</v>
      </c>
      <c r="T201" s="9" t="s">
        <v>64</v>
      </c>
    </row>
    <row r="202" spans="1:20" ht="31.2" x14ac:dyDescent="0.3">
      <c r="A202" s="139" t="s">
        <v>1111</v>
      </c>
      <c r="C202" s="38" t="s">
        <v>1112</v>
      </c>
      <c r="D202" s="9" t="s">
        <v>788</v>
      </c>
      <c r="E202" s="38" t="s">
        <v>1113</v>
      </c>
      <c r="F202" s="38" t="s">
        <v>1114</v>
      </c>
      <c r="G202" s="38" t="s">
        <v>1115</v>
      </c>
      <c r="H202" s="47">
        <v>10500</v>
      </c>
      <c r="I202" s="47">
        <v>10500</v>
      </c>
      <c r="J202" s="87">
        <v>12600</v>
      </c>
      <c r="L202" s="48">
        <v>46296</v>
      </c>
      <c r="M202" s="48">
        <v>46752</v>
      </c>
      <c r="P202" s="9" t="s">
        <v>77</v>
      </c>
      <c r="Q202" s="111">
        <v>196939829</v>
      </c>
      <c r="R202" s="9" t="s">
        <v>30</v>
      </c>
      <c r="T202" s="9" t="s">
        <v>64</v>
      </c>
    </row>
    <row r="203" spans="1:20" ht="202.8" x14ac:dyDescent="0.3">
      <c r="A203" s="139" t="s">
        <v>1116</v>
      </c>
      <c r="C203" s="38" t="s">
        <v>1117</v>
      </c>
      <c r="D203" s="9" t="s">
        <v>39</v>
      </c>
      <c r="E203" s="38" t="s">
        <v>1118</v>
      </c>
      <c r="F203" s="38" t="s">
        <v>1119</v>
      </c>
      <c r="G203" s="38" t="s">
        <v>1120</v>
      </c>
      <c r="H203" s="47">
        <v>51750</v>
      </c>
      <c r="I203" s="219">
        <v>51750</v>
      </c>
      <c r="J203" s="87">
        <v>62100</v>
      </c>
      <c r="L203" s="48">
        <v>46266</v>
      </c>
      <c r="M203" s="48">
        <v>46477</v>
      </c>
      <c r="P203" s="9" t="s">
        <v>77</v>
      </c>
      <c r="Q203" s="111">
        <v>16283438</v>
      </c>
      <c r="T203" s="9" t="s">
        <v>64</v>
      </c>
    </row>
    <row r="204" spans="1:20" ht="46.8" x14ac:dyDescent="0.3">
      <c r="A204" s="139" t="s">
        <v>1131</v>
      </c>
      <c r="C204" s="38" t="s">
        <v>1132</v>
      </c>
      <c r="D204" s="9" t="s">
        <v>39</v>
      </c>
      <c r="E204" s="38" t="s">
        <v>1133</v>
      </c>
      <c r="F204" s="38" t="s">
        <v>1134</v>
      </c>
      <c r="G204" s="38" t="s">
        <v>1135</v>
      </c>
      <c r="H204" s="47">
        <v>24955.5</v>
      </c>
      <c r="I204" s="141">
        <v>24955.5</v>
      </c>
      <c r="J204" s="87">
        <v>29946.6</v>
      </c>
      <c r="L204" s="48">
        <v>46300</v>
      </c>
      <c r="M204" s="48">
        <v>46477</v>
      </c>
      <c r="P204" s="9" t="s">
        <v>77</v>
      </c>
      <c r="Q204" s="111">
        <v>5294832</v>
      </c>
      <c r="R204" s="9" t="s">
        <v>30</v>
      </c>
      <c r="T204" s="9" t="s">
        <v>64</v>
      </c>
    </row>
    <row r="205" spans="1:20" ht="62.4" x14ac:dyDescent="0.3">
      <c r="A205" s="139" t="s">
        <v>1125</v>
      </c>
      <c r="C205" s="38" t="s">
        <v>1126</v>
      </c>
      <c r="D205" s="9" t="s">
        <v>701</v>
      </c>
      <c r="E205" s="38" t="s">
        <v>1127</v>
      </c>
      <c r="F205" s="38" t="s">
        <v>1128</v>
      </c>
      <c r="G205" s="38" t="s">
        <v>1129</v>
      </c>
      <c r="H205" s="47">
        <v>135000</v>
      </c>
      <c r="I205" s="47">
        <v>270000</v>
      </c>
      <c r="J205" s="87">
        <v>324000</v>
      </c>
      <c r="L205" s="48">
        <v>46295</v>
      </c>
      <c r="M205" s="48">
        <v>47057</v>
      </c>
      <c r="P205" s="9" t="s">
        <v>43</v>
      </c>
      <c r="Q205" s="111">
        <v>4595169</v>
      </c>
      <c r="R205" s="9" t="s">
        <v>30</v>
      </c>
      <c r="S205" s="38" t="s">
        <v>1130</v>
      </c>
      <c r="T205" s="9" t="s">
        <v>64</v>
      </c>
    </row>
    <row r="206" spans="1:20" ht="78" x14ac:dyDescent="0.25">
      <c r="A206" s="139" t="s">
        <v>1136</v>
      </c>
      <c r="C206" s="38" t="s">
        <v>1137</v>
      </c>
      <c r="D206" s="9" t="s">
        <v>788</v>
      </c>
      <c r="E206" s="89" t="s">
        <v>1138</v>
      </c>
      <c r="F206" s="224" t="s">
        <v>1139</v>
      </c>
      <c r="G206" s="38" t="s">
        <v>1161</v>
      </c>
      <c r="H206" s="47">
        <v>15783</v>
      </c>
      <c r="I206" s="141">
        <v>15783</v>
      </c>
      <c r="J206" s="87">
        <v>15783</v>
      </c>
      <c r="L206" s="48">
        <v>46327</v>
      </c>
      <c r="M206" s="48">
        <v>46752</v>
      </c>
      <c r="P206" s="9" t="s">
        <v>77</v>
      </c>
      <c r="Q206" s="237">
        <v>10007427</v>
      </c>
      <c r="T206" s="9" t="s">
        <v>64</v>
      </c>
    </row>
    <row r="207" spans="1:20" ht="31.2" x14ac:dyDescent="0.3">
      <c r="A207" s="139" t="s">
        <v>1140</v>
      </c>
      <c r="C207" s="38" t="s">
        <v>1141</v>
      </c>
      <c r="D207" s="9" t="s">
        <v>758</v>
      </c>
      <c r="E207" s="38" t="s">
        <v>1142</v>
      </c>
      <c r="F207" s="38" t="s">
        <v>1143</v>
      </c>
      <c r="G207" s="38" t="s">
        <v>1144</v>
      </c>
      <c r="H207" s="47">
        <v>6585</v>
      </c>
      <c r="I207" s="47">
        <v>6585</v>
      </c>
      <c r="J207" s="87">
        <v>7902</v>
      </c>
      <c r="L207" s="48">
        <v>46160</v>
      </c>
      <c r="M207" s="48">
        <v>46477</v>
      </c>
      <c r="P207" s="9" t="s">
        <v>77</v>
      </c>
      <c r="Q207" s="111">
        <v>4397287</v>
      </c>
      <c r="R207" s="9" t="s">
        <v>30</v>
      </c>
      <c r="T207" s="9" t="s">
        <v>64</v>
      </c>
    </row>
    <row r="208" spans="1:20" ht="78" x14ac:dyDescent="0.25">
      <c r="A208" s="139" t="s">
        <v>1157</v>
      </c>
      <c r="C208" s="38" t="s">
        <v>1158</v>
      </c>
      <c r="D208" s="9" t="s">
        <v>788</v>
      </c>
      <c r="E208" s="38" t="s">
        <v>1159</v>
      </c>
      <c r="F208" s="38" t="s">
        <v>1139</v>
      </c>
      <c r="G208" s="241" t="s">
        <v>1160</v>
      </c>
      <c r="H208" s="47">
        <v>28000</v>
      </c>
      <c r="I208" s="47">
        <v>84000</v>
      </c>
      <c r="J208" s="87">
        <v>84000</v>
      </c>
      <c r="L208" s="48">
        <v>46272</v>
      </c>
      <c r="M208" s="48">
        <v>47483</v>
      </c>
      <c r="P208" s="9" t="s">
        <v>43</v>
      </c>
      <c r="Q208" s="111">
        <v>10007427</v>
      </c>
      <c r="S208" s="38" t="s">
        <v>948</v>
      </c>
      <c r="T208" s="9" t="s">
        <v>64</v>
      </c>
    </row>
    <row r="209" spans="1:20" ht="93.6" x14ac:dyDescent="0.3">
      <c r="A209" s="38" t="s">
        <v>928</v>
      </c>
      <c r="C209" s="38" t="s">
        <v>929</v>
      </c>
      <c r="D209" s="9" t="s">
        <v>39</v>
      </c>
      <c r="E209" s="38" t="s">
        <v>930</v>
      </c>
      <c r="L209" s="48">
        <v>46235</v>
      </c>
      <c r="M209" s="48">
        <v>47330</v>
      </c>
      <c r="P209" s="9" t="s">
        <v>77</v>
      </c>
      <c r="T209" s="9" t="s">
        <v>860</v>
      </c>
    </row>
    <row r="210" spans="1:20" ht="62.4" x14ac:dyDescent="0.3">
      <c r="A210" s="89" t="s">
        <v>1121</v>
      </c>
      <c r="C210" s="38" t="s">
        <v>1122</v>
      </c>
      <c r="D210" s="9" t="s">
        <v>39</v>
      </c>
      <c r="E210" s="38" t="s">
        <v>1123</v>
      </c>
      <c r="L210" s="48">
        <v>46405</v>
      </c>
      <c r="M210" s="48">
        <v>47135</v>
      </c>
      <c r="P210" s="9" t="s">
        <v>43</v>
      </c>
      <c r="S210" s="139" t="s">
        <v>1124</v>
      </c>
      <c r="T210" s="9" t="s">
        <v>860</v>
      </c>
    </row>
    <row r="211" spans="1:20" ht="31.2" x14ac:dyDescent="0.3">
      <c r="A211" s="38" t="s">
        <v>1145</v>
      </c>
      <c r="C211" s="38" t="s">
        <v>1146</v>
      </c>
      <c r="D211" s="9" t="s">
        <v>758</v>
      </c>
      <c r="E211" s="38" t="s">
        <v>1147</v>
      </c>
      <c r="L211" s="48">
        <v>46346</v>
      </c>
      <c r="M211" s="48">
        <v>46437</v>
      </c>
      <c r="T211" s="9" t="s">
        <v>860</v>
      </c>
    </row>
    <row r="212" spans="1:20" ht="46.8" x14ac:dyDescent="0.3">
      <c r="A212" s="38" t="s">
        <v>1148</v>
      </c>
      <c r="C212" s="38" t="s">
        <v>1149</v>
      </c>
      <c r="D212" s="9" t="s">
        <v>758</v>
      </c>
      <c r="E212" s="38" t="s">
        <v>1150</v>
      </c>
      <c r="L212" s="48">
        <v>46328</v>
      </c>
      <c r="M212" s="48">
        <v>46374</v>
      </c>
      <c r="T212" s="9" t="s">
        <v>860</v>
      </c>
    </row>
  </sheetData>
  <sheetProtection selectLockedCells="1" selectUnlockedCells="1"/>
  <autoFilter ref="A1:V151" xr:uid="{5E57A344-5EC7-4DE8-881E-E0CCE1231174}"/>
  <sortState xmlns:xlrd2="http://schemas.microsoft.com/office/spreadsheetml/2017/richdata2" ref="A2:T151">
    <sortCondition ref="T1:T151"/>
  </sortState>
  <phoneticPr fontId="10" type="noConversion"/>
  <dataValidations count="1">
    <dataValidation type="list" allowBlank="1" showInputMessage="1" showErrorMessage="1" sqref="R2:R139" xr:uid="{54494BCB-BD8A-493E-A8B4-BEC500759944}">
      <formula1>"SME,VCSE"</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fd46a-8a7a-4b04-a01c-e9b11bf8f637">
      <Terms xmlns="http://schemas.microsoft.com/office/infopath/2007/PartnerControls"/>
    </lcf76f155ced4ddcb4097134ff3c332f>
    <TaxCatchAll xmlns="54643a14-d79b-4bef-97c2-c64f6c4b7b3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514C9D9E69134186B439B6E54B25B1" ma:contentTypeVersion="11" ma:contentTypeDescription="Create a new document." ma:contentTypeScope="" ma:versionID="d641a3608b27fddac11b4bb5eb9ba14a">
  <xsd:schema xmlns:xsd="http://www.w3.org/2001/XMLSchema" xmlns:xs="http://www.w3.org/2001/XMLSchema" xmlns:p="http://schemas.microsoft.com/office/2006/metadata/properties" xmlns:ns2="4f7fd46a-8a7a-4b04-a01c-e9b11bf8f637" xmlns:ns3="54643a14-d79b-4bef-97c2-c64f6c4b7b31" targetNamespace="http://schemas.microsoft.com/office/2006/metadata/properties" ma:root="true" ma:fieldsID="9fdb0535a76f9b79b9722383865eb34d" ns2:_="" ns3:_="">
    <xsd:import namespace="4f7fd46a-8a7a-4b04-a01c-e9b11bf8f637"/>
    <xsd:import namespace="54643a14-d79b-4bef-97c2-c64f6c4b7b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fd46a-8a7a-4b04-a01c-e9b11bf8f6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f959667-1536-4b48-9132-ec5df543b26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643a14-d79b-4bef-97c2-c64f6c4b7b3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4d5faa5d-0fb9-49b0-af92-f9114ed21658}" ma:internalName="TaxCatchAll" ma:showField="CatchAllData" ma:web="54643a14-d79b-4bef-97c2-c64f6c4b7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5CBD8-0195-4D0A-83CB-1ED0B322416D}">
  <ds:schemaRefs>
    <ds:schemaRef ds:uri="http://schemas.microsoft.com/sharepoint/v3/contenttype/forms"/>
  </ds:schemaRefs>
</ds:datastoreItem>
</file>

<file path=customXml/itemProps2.xml><?xml version="1.0" encoding="utf-8"?>
<ds:datastoreItem xmlns:ds="http://schemas.openxmlformats.org/officeDocument/2006/customXml" ds:itemID="{9625FA54-2B03-4F9F-B96B-9DDFDFDF6255}">
  <ds:schemaRef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54643a14-d79b-4bef-97c2-c64f6c4b7b31"/>
    <ds:schemaRef ds:uri="http://purl.org/dc/dcmitype/"/>
    <ds:schemaRef ds:uri="http://schemas.microsoft.com/office/infopath/2007/PartnerControls"/>
    <ds:schemaRef ds:uri="4f7fd46a-8a7a-4b04-a01c-e9b11bf8f637"/>
    <ds:schemaRef ds:uri="http://www.w3.org/XML/1998/namespace"/>
    <ds:schemaRef ds:uri="http://purl.org/dc/terms/"/>
  </ds:schemaRefs>
</ds:datastoreItem>
</file>

<file path=customXml/itemProps3.xml><?xml version="1.0" encoding="utf-8"?>
<ds:datastoreItem xmlns:ds="http://schemas.openxmlformats.org/officeDocument/2006/customXml" ds:itemID="{3402ABE1-5819-492E-A393-8401E20827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fd46a-8a7a-4b04-a01c-e9b11bf8f637"/>
    <ds:schemaRef ds:uri="54643a14-d79b-4bef-97c2-c64f6c4b7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 Register as at 30 June 2023</dc:title>
  <dc:subject/>
  <dc:creator>J.Daykin-Weston</dc:creator>
  <cp:keywords/>
  <dc:description/>
  <cp:lastModifiedBy>Chris.Clarke</cp:lastModifiedBy>
  <cp:revision/>
  <cp:lastPrinted>2026-07-07T07:28:12Z</cp:lastPrinted>
  <dcterms:created xsi:type="dcterms:W3CDTF">2023-01-17T14:53:23Z</dcterms:created>
  <dcterms:modified xsi:type="dcterms:W3CDTF">2026-10-07T13:18:09Z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0x01010032514C9D9E69134186B439B6E54B25B1</vt:lpwstr>
  </property>
  <property fmtid="{D5CDD505-2E9C-101B-9397-08002B2CF9AE}" pid="3" name="MediaServiceImageTags">
    <vt:lpwstr/>
  </property>
  <property fmtid="{D5CDD505-2E9C-101B-9397-08002B2CF9AE}" pid="4" name="MSIP_Label_f65debb4-0805-404c-bc21-34e3ad017b59_Enabled">
    <vt:lpwstr>true</vt:lpwstr>
  </property>
  <property fmtid="{D5CDD505-2E9C-101B-9397-08002B2CF9AE}" pid="5" name="MSIP_Label_f65debb4-0805-404c-bc21-34e3ad017b59_SetDate">
    <vt:lpwstr>2023-10-03T09:21:52Z</vt:lpwstr>
  </property>
  <property fmtid="{D5CDD505-2E9C-101B-9397-08002B2CF9AE}" pid="6" name="MSIP_Label_f65debb4-0805-404c-bc21-34e3ad017b59_Method">
    <vt:lpwstr>Standard</vt:lpwstr>
  </property>
  <property fmtid="{D5CDD505-2E9C-101B-9397-08002B2CF9AE}" pid="7" name="MSIP_Label_f65debb4-0805-404c-bc21-34e3ad017b59_Name">
    <vt:lpwstr>OFFICIAL</vt:lpwstr>
  </property>
  <property fmtid="{D5CDD505-2E9C-101B-9397-08002B2CF9AE}" pid="8" name="MSIP_Label_f65debb4-0805-404c-bc21-34e3ad017b59_SiteId">
    <vt:lpwstr>c6606c0c-7b13-42f1-b29f-6a42c066ed19</vt:lpwstr>
  </property>
  <property fmtid="{D5CDD505-2E9C-101B-9397-08002B2CF9AE}" pid="9" name="MSIP_Label_f65debb4-0805-404c-bc21-34e3ad017b59_ActionId">
    <vt:lpwstr>6460cc67-bfc8-4142-95fa-f622c43d73d0</vt:lpwstr>
  </property>
  <property fmtid="{D5CDD505-2E9C-101B-9397-08002B2CF9AE}" pid="10" name="MSIP_Label_f65debb4-0805-404c-bc21-34e3ad017b59_ContentBits">
    <vt:lpwstr>0</vt:lpwstr>
  </property>
  <property fmtid="{D5CDD505-2E9C-101B-9397-08002B2CF9AE}" pid="11" name="Order">
    <vt:r8>3000</vt:r8>
  </property>
</Properties>
</file>