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accounts\Ray\"/>
    </mc:Choice>
  </mc:AlternateContent>
  <bookViews>
    <workbookView xWindow="0" yWindow="0" windowWidth="28800" windowHeight="11235"/>
  </bookViews>
  <sheets>
    <sheet name="Sheet1" sheetId="1" r:id="rId1"/>
    <sheet name="Sheet2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6" i="1"/>
  <c r="D21" i="1"/>
  <c r="E21" i="1"/>
  <c r="C21" i="1"/>
  <c r="E20" i="1"/>
  <c r="C20" i="1"/>
  <c r="D17" i="1"/>
  <c r="E17" i="1"/>
  <c r="C17" i="1"/>
  <c r="C10" i="1"/>
  <c r="D10" i="1"/>
  <c r="E10" i="1"/>
  <c r="C11" i="1"/>
  <c r="E11" i="1" s="1"/>
  <c r="D11" i="1"/>
  <c r="C12" i="1"/>
  <c r="E12" i="1" s="1"/>
  <c r="D12" i="1"/>
  <c r="C13" i="1"/>
  <c r="D13" i="1"/>
  <c r="E13" i="1"/>
  <c r="C14" i="1"/>
  <c r="D14" i="1"/>
  <c r="E14" i="1"/>
  <c r="C15" i="1"/>
  <c r="E15" i="1" s="1"/>
  <c r="D15" i="1"/>
  <c r="C16" i="1"/>
  <c r="E16" i="1" s="1"/>
  <c r="D16" i="1"/>
  <c r="D9" i="1"/>
  <c r="C9" i="1"/>
  <c r="E9" i="1"/>
</calcChain>
</file>

<file path=xl/sharedStrings.xml><?xml version="1.0" encoding="utf-8"?>
<sst xmlns="http://schemas.openxmlformats.org/spreadsheetml/2006/main" count="27" uniqueCount="23">
  <si>
    <t>Chargeable</t>
  </si>
  <si>
    <t>Non Chargeable</t>
  </si>
  <si>
    <t>Total Building Regulations</t>
  </si>
  <si>
    <t>£</t>
  </si>
  <si>
    <t>Expenditure</t>
  </si>
  <si>
    <t>Employees</t>
  </si>
  <si>
    <t>Premises</t>
  </si>
  <si>
    <t>Transport</t>
  </si>
  <si>
    <t>Supplies &amp; Services</t>
  </si>
  <si>
    <t>Third Party Payments</t>
  </si>
  <si>
    <t>Support Services</t>
  </si>
  <si>
    <t>Depreciation and Impairment Losses</t>
  </si>
  <si>
    <t>Capital Financing Costs (Notional Interest)</t>
  </si>
  <si>
    <t>TOTAL EXPENDITURE</t>
  </si>
  <si>
    <t>Income</t>
  </si>
  <si>
    <t>Building Regulations Charges</t>
  </si>
  <si>
    <t>TOTAL INCOME</t>
  </si>
  <si>
    <t>SURPLUS / (DEFICIT) FOR THE YEAR</t>
  </si>
  <si>
    <t>YEAR ON YEAR SURPLUS / (DEFICIT) :</t>
  </si>
  <si>
    <t>B/F</t>
  </si>
  <si>
    <t>C/F</t>
  </si>
  <si>
    <t>2017/18 Building Regulations Chargeable and Non-Chargeable Account</t>
  </si>
  <si>
    <t>2017/18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</si>
</sst>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0" fontId="0" fillId="0" borderId="0" xfId="0" applyNumberFormat="1"/>
    <xf numFmtId="3" fontId="1" fillId="0" borderId="0" xfId="0" applyNumberFormat="1" applyFont="1" applyAlignment="1">
      <alignment horizontal="center" wrapText="1"/>
    </xf>
    <xf numFmtId="3" fontId="1" fillId="0" borderId="0" xfId="0" quotePrefix="1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Fill="1"/>
    <xf numFmtId="0" fontId="2" fillId="0" borderId="0" xfId="0" applyFont="1"/>
    <xf numFmtId="3" fontId="2" fillId="0" borderId="0" xfId="0" applyNumberFormat="1" applyFont="1"/>
    <xf numFmtId="3" fontId="1" fillId="0" borderId="0" xfId="0" applyNumberFormat="1" applyFont="1"/>
    <xf numFmtId="3" fontId="2" fillId="0" borderId="0" xfId="0" applyNumberFormat="1" applyFont="1" applyFill="1"/>
    <xf numFmtId="164" fontId="1" fillId="0" borderId="1" xfId="0" applyNumberFormat="1" applyFont="1" applyFill="1" applyBorder="1" applyAlignment="1"/>
    <xf numFmtId="0" fontId="1" fillId="0" borderId="0" xfId="0" applyFont="1" applyBorder="1"/>
    <xf numFmtId="164" fontId="1" fillId="0" borderId="0" xfId="0" applyNumberFormat="1" applyFont="1" applyFill="1" applyBorder="1" applyAlignment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ilding%20Control%202017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42 17-18"/>
      <sheetName val="D04 17-18"/>
      <sheetName val="2017-18"/>
    </sheetNames>
    <sheetDataSet>
      <sheetData sheetId="0"/>
      <sheetData sheetId="1"/>
      <sheetData sheetId="2">
        <row r="7">
          <cell r="V7">
            <v>141296.64162418179</v>
          </cell>
          <cell r="W7">
            <v>117224.25837581816</v>
          </cell>
        </row>
        <row r="8">
          <cell r="V8">
            <v>0</v>
          </cell>
          <cell r="W8">
            <v>0</v>
          </cell>
        </row>
        <row r="9">
          <cell r="V9">
            <v>6914.4767342038622</v>
          </cell>
          <cell r="W9">
            <v>5736.4732657961385</v>
          </cell>
        </row>
        <row r="10">
          <cell r="V10">
            <v>6379.1615248495218</v>
          </cell>
          <cell r="W10">
            <v>5292.3584751504786</v>
          </cell>
        </row>
        <row r="11">
          <cell r="V11">
            <v>0</v>
          </cell>
          <cell r="W11">
            <v>0</v>
          </cell>
        </row>
        <row r="12">
          <cell r="V12">
            <v>25493.428319573726</v>
          </cell>
          <cell r="W12">
            <v>21150.171680426272</v>
          </cell>
        </row>
        <row r="13">
          <cell r="V13">
            <v>0</v>
          </cell>
          <cell r="W13">
            <v>0</v>
          </cell>
        </row>
        <row r="14">
          <cell r="V14">
            <v>0</v>
          </cell>
          <cell r="W14">
            <v>0</v>
          </cell>
        </row>
        <row r="18">
          <cell r="V18">
            <v>137560.57</v>
          </cell>
        </row>
        <row r="24">
          <cell r="V24">
            <v>5491.3444026539801</v>
          </cell>
        </row>
        <row r="25">
          <cell r="V25">
            <v>-37031.793800154905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7"/>
  <sheetViews>
    <sheetView tabSelected="1" workbookViewId="0">
      <selection activeCell="B30" sqref="B30"/>
    </sheetView>
  </sheetViews>
  <sheetFormatPr defaultRowHeight="15" x14ac:dyDescent="0.25"/>
  <cols>
    <col min="2" max="2" width="37.28515625" customWidth="1"/>
    <col min="3" max="3" width="11.85546875" customWidth="1"/>
    <col min="4" max="4" width="11.42578125" customWidth="1"/>
    <col min="5" max="5" width="12.5703125" customWidth="1"/>
  </cols>
  <sheetData>
    <row r="3" spans="2:5" x14ac:dyDescent="0.25">
      <c r="B3" s="1" t="s">
        <v>21</v>
      </c>
    </row>
    <row r="4" spans="2:5" x14ac:dyDescent="0.25">
      <c r="C4" s="2"/>
      <c r="D4" s="2"/>
    </row>
    <row r="5" spans="2:5" ht="51.75" x14ac:dyDescent="0.25">
      <c r="C5" s="3" t="s">
        <v>0</v>
      </c>
      <c r="D5" s="3" t="s">
        <v>1</v>
      </c>
      <c r="E5" s="3" t="s">
        <v>2</v>
      </c>
    </row>
    <row r="6" spans="2:5" x14ac:dyDescent="0.25">
      <c r="C6" s="4" t="s">
        <v>22</v>
      </c>
      <c r="D6" s="4" t="s">
        <v>22</v>
      </c>
      <c r="E6" s="4" t="s">
        <v>22</v>
      </c>
    </row>
    <row r="7" spans="2:5" x14ac:dyDescent="0.25">
      <c r="C7" s="5" t="s">
        <v>3</v>
      </c>
      <c r="D7" s="5" t="s">
        <v>3</v>
      </c>
      <c r="E7" s="5" t="s">
        <v>3</v>
      </c>
    </row>
    <row r="8" spans="2:5" x14ac:dyDescent="0.25">
      <c r="B8" s="6" t="s">
        <v>4</v>
      </c>
    </row>
    <row r="9" spans="2:5" x14ac:dyDescent="0.25">
      <c r="B9" s="7" t="s">
        <v>5</v>
      </c>
      <c r="C9" s="8">
        <f>'[1]2017-18'!V7</f>
        <v>141296.64162418179</v>
      </c>
      <c r="D9" s="8">
        <f>'[1]2017-18'!W7</f>
        <v>117224.25837581816</v>
      </c>
      <c r="E9" s="8">
        <f>C9+D9</f>
        <v>258520.89999999997</v>
      </c>
    </row>
    <row r="10" spans="2:5" x14ac:dyDescent="0.25">
      <c r="B10" s="7" t="s">
        <v>6</v>
      </c>
      <c r="C10" s="8">
        <f>'[1]2017-18'!V8</f>
        <v>0</v>
      </c>
      <c r="D10" s="8">
        <f>'[1]2017-18'!W8</f>
        <v>0</v>
      </c>
      <c r="E10" s="8">
        <f t="shared" ref="E10:E16" si="0">C10+D10</f>
        <v>0</v>
      </c>
    </row>
    <row r="11" spans="2:5" x14ac:dyDescent="0.25">
      <c r="B11" s="7" t="s">
        <v>7</v>
      </c>
      <c r="C11" s="8">
        <f>'[1]2017-18'!V9</f>
        <v>6914.4767342038622</v>
      </c>
      <c r="D11" s="8">
        <f>'[1]2017-18'!W9</f>
        <v>5736.4732657961385</v>
      </c>
      <c r="E11" s="8">
        <f t="shared" si="0"/>
        <v>12650.95</v>
      </c>
    </row>
    <row r="12" spans="2:5" x14ac:dyDescent="0.25">
      <c r="B12" s="7" t="s">
        <v>8</v>
      </c>
      <c r="C12" s="8">
        <f>'[1]2017-18'!V10</f>
        <v>6379.1615248495218</v>
      </c>
      <c r="D12" s="8">
        <f>'[1]2017-18'!W10</f>
        <v>5292.3584751504786</v>
      </c>
      <c r="E12" s="8">
        <f t="shared" si="0"/>
        <v>11671.52</v>
      </c>
    </row>
    <row r="13" spans="2:5" x14ac:dyDescent="0.25">
      <c r="B13" s="7" t="s">
        <v>9</v>
      </c>
      <c r="C13" s="8">
        <f>'[1]2017-18'!V11</f>
        <v>0</v>
      </c>
      <c r="D13" s="8">
        <f>'[1]2017-18'!W11</f>
        <v>0</v>
      </c>
      <c r="E13" s="8">
        <f t="shared" si="0"/>
        <v>0</v>
      </c>
    </row>
    <row r="14" spans="2:5" x14ac:dyDescent="0.25">
      <c r="B14" s="7" t="s">
        <v>10</v>
      </c>
      <c r="C14" s="8">
        <f>'[1]2017-18'!V12</f>
        <v>25493.428319573726</v>
      </c>
      <c r="D14" s="8">
        <f>'[1]2017-18'!W12</f>
        <v>21150.171680426272</v>
      </c>
      <c r="E14" s="8">
        <f t="shared" si="0"/>
        <v>46643.6</v>
      </c>
    </row>
    <row r="15" spans="2:5" x14ac:dyDescent="0.25">
      <c r="B15" s="7" t="s">
        <v>11</v>
      </c>
      <c r="C15" s="8">
        <f>'[1]2017-18'!V13</f>
        <v>0</v>
      </c>
      <c r="D15" s="8">
        <f>'[1]2017-18'!W13</f>
        <v>0</v>
      </c>
      <c r="E15" s="8">
        <f t="shared" si="0"/>
        <v>0</v>
      </c>
    </row>
    <row r="16" spans="2:5" x14ac:dyDescent="0.25">
      <c r="B16" s="7" t="s">
        <v>12</v>
      </c>
      <c r="C16" s="8">
        <f>'[1]2017-18'!V14</f>
        <v>0</v>
      </c>
      <c r="D16" s="8">
        <f>'[1]2017-18'!W14</f>
        <v>0</v>
      </c>
      <c r="E16" s="8">
        <f t="shared" si="0"/>
        <v>0</v>
      </c>
    </row>
    <row r="17" spans="2:5" x14ac:dyDescent="0.25">
      <c r="B17" s="1" t="s">
        <v>13</v>
      </c>
      <c r="C17" s="9">
        <f>SUM(C9:C16)</f>
        <v>180083.70820280889</v>
      </c>
      <c r="D17" s="9">
        <f t="shared" ref="D17:E17" si="1">SUM(D9:D16)</f>
        <v>149403.26179719105</v>
      </c>
      <c r="E17" s="9">
        <f t="shared" si="1"/>
        <v>329486.96999999997</v>
      </c>
    </row>
    <row r="18" spans="2:5" x14ac:dyDescent="0.25">
      <c r="B18" s="7"/>
      <c r="C18" s="8"/>
      <c r="D18" s="8"/>
      <c r="E18" s="8"/>
    </row>
    <row r="19" spans="2:5" x14ac:dyDescent="0.25">
      <c r="B19" s="6" t="s">
        <v>14</v>
      </c>
      <c r="C19" s="10"/>
      <c r="D19" s="10"/>
      <c r="E19" s="10"/>
    </row>
    <row r="20" spans="2:5" x14ac:dyDescent="0.25">
      <c r="B20" s="7" t="s">
        <v>15</v>
      </c>
      <c r="C20" s="8">
        <f>'[1]2017-18'!$V$18</f>
        <v>137560.57</v>
      </c>
      <c r="D20" s="8">
        <v>0</v>
      </c>
      <c r="E20" s="9">
        <f t="shared" ref="E20" si="2">C20+D20</f>
        <v>137560.57</v>
      </c>
    </row>
    <row r="21" spans="2:5" ht="15.75" thickBot="1" x14ac:dyDescent="0.3">
      <c r="B21" s="1" t="s">
        <v>16</v>
      </c>
      <c r="C21" s="11">
        <f>C20-C17</f>
        <v>-42523.138202808885</v>
      </c>
      <c r="D21" s="11">
        <f t="shared" ref="D21:E21" si="3">D20-D17</f>
        <v>-149403.26179719105</v>
      </c>
      <c r="E21" s="11">
        <f t="shared" si="3"/>
        <v>-191926.39999999997</v>
      </c>
    </row>
    <row r="22" spans="2:5" x14ac:dyDescent="0.25">
      <c r="B22" s="1"/>
    </row>
    <row r="23" spans="2:5" x14ac:dyDescent="0.25">
      <c r="B23" s="12" t="s">
        <v>17</v>
      </c>
      <c r="C23" s="13">
        <v>-3074.3920076966169</v>
      </c>
      <c r="D23" s="13">
        <v>-144900.2779923034</v>
      </c>
      <c r="E23" s="13">
        <v>-147974.67000000004</v>
      </c>
    </row>
    <row r="24" spans="2:5" x14ac:dyDescent="0.25">
      <c r="B24" s="7"/>
    </row>
    <row r="25" spans="2:5" x14ac:dyDescent="0.25">
      <c r="B25" s="1" t="s">
        <v>18</v>
      </c>
    </row>
    <row r="26" spans="2:5" x14ac:dyDescent="0.25">
      <c r="B26" s="14" t="s">
        <v>19</v>
      </c>
      <c r="C26" s="13">
        <f>'[1]2017-18'!$V24</f>
        <v>5491.3444026539801</v>
      </c>
    </row>
    <row r="27" spans="2:5" x14ac:dyDescent="0.25">
      <c r="B27" s="14" t="s">
        <v>20</v>
      </c>
      <c r="C27" s="13">
        <f>'[1]2017-18'!$V25</f>
        <v>-37031.793800154905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Ashfield District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2017-10-31T14:32:34Z</dcterms:created>
  <dcterms:modified xsi:type="dcterms:W3CDTF">2018-06-26T10:07:59Z</dcterms:modified>
</cp:coreProperties>
</file>