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d60087\Downloads\"/>
    </mc:Choice>
  </mc:AlternateContent>
  <xr:revisionPtr revIDLastSave="0" documentId="8_{7A5E6A30-B6F3-4A2B-8BA4-112454ACCF08}" xr6:coauthVersionLast="47" xr6:coauthVersionMax="47" xr10:uidLastSave="{00000000-0000-0000-0000-000000000000}"/>
  <bookViews>
    <workbookView xWindow="28680" yWindow="-120" windowWidth="29040" windowHeight="15720" xr2:uid="{C3D274C2-40CB-47F4-91DA-502C621C4B54}"/>
  </bookViews>
  <sheets>
    <sheet name="Final" sheetId="3" r:id="rId1"/>
  </sheets>
  <definedNames>
    <definedName name="_xlnm._FilterDatabase" localSheetId="0" hidden="1">Final!$A$1:$V$215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9" i="3" l="1"/>
  <c r="I144" i="3"/>
  <c r="I119" i="3"/>
  <c r="I67" i="3"/>
  <c r="J153" i="3"/>
  <c r="I50" i="3" l="1"/>
  <c r="I138" i="3"/>
  <c r="I189" i="3"/>
  <c r="I190" i="3"/>
  <c r="I191" i="3"/>
  <c r="I192" i="3"/>
  <c r="I51" i="3"/>
  <c r="I64" i="3"/>
  <c r="I4" i="3"/>
  <c r="I134" i="3"/>
  <c r="I55" i="3"/>
  <c r="I124" i="3"/>
  <c r="I196" i="3"/>
  <c r="I110" i="3"/>
  <c r="I193" i="3"/>
  <c r="I152" i="3"/>
  <c r="I148" i="3"/>
  <c r="I149" i="3"/>
  <c r="I150" i="3"/>
  <c r="I151" i="3"/>
  <c r="I186" i="3"/>
  <c r="I197" i="3"/>
  <c r="I65" i="3"/>
  <c r="I56" i="3"/>
  <c r="I72" i="3"/>
  <c r="I68" i="3"/>
  <c r="I111" i="3"/>
  <c r="I112" i="3"/>
  <c r="I113" i="3"/>
  <c r="I114" i="3"/>
  <c r="I115" i="3"/>
  <c r="I116" i="3"/>
  <c r="I117" i="3"/>
  <c r="I88" i="3"/>
  <c r="I89" i="3"/>
  <c r="I90" i="3"/>
  <c r="I91" i="3"/>
  <c r="I93" i="3"/>
  <c r="I94" i="3"/>
  <c r="I135" i="3"/>
  <c r="I95" i="3"/>
  <c r="I96" i="3"/>
  <c r="I97" i="3"/>
  <c r="I137" i="3"/>
  <c r="I18" i="3"/>
  <c r="I19" i="3"/>
  <c r="I7" i="3"/>
  <c r="I8" i="3"/>
  <c r="I118" i="3"/>
  <c r="I9" i="3"/>
  <c r="I10" i="3"/>
  <c r="I183" i="3"/>
  <c r="I11" i="3"/>
  <c r="I184" i="3"/>
  <c r="I187" i="3"/>
  <c r="I12" i="3"/>
  <c r="I86" i="3"/>
  <c r="I131" i="3"/>
  <c r="I132" i="3"/>
  <c r="I30" i="3"/>
  <c r="I125" i="3"/>
  <c r="I126" i="3"/>
  <c r="I127" i="3"/>
  <c r="I43" i="3"/>
  <c r="I44" i="3"/>
  <c r="I128" i="3"/>
  <c r="I129" i="3"/>
  <c r="I45" i="3"/>
  <c r="I39" i="3"/>
  <c r="I57" i="3"/>
  <c r="I58" i="3"/>
  <c r="I74" i="3"/>
  <c r="I99" i="3"/>
  <c r="I40" i="3"/>
  <c r="I21" i="3"/>
  <c r="I22" i="3"/>
  <c r="I23" i="3"/>
  <c r="I31" i="3"/>
  <c r="I13" i="3"/>
  <c r="I14" i="3"/>
  <c r="I41" i="3"/>
  <c r="I2" i="3"/>
  <c r="I24" i="3"/>
  <c r="I32" i="3"/>
  <c r="I188" i="3"/>
  <c r="I130" i="3"/>
  <c r="I15" i="3"/>
  <c r="I87" i="3"/>
  <c r="I16" i="3"/>
  <c r="I100" i="3"/>
  <c r="I101" i="3"/>
  <c r="I25" i="3"/>
  <c r="I102" i="3"/>
  <c r="I103" i="3"/>
  <c r="I104" i="3"/>
  <c r="I105" i="3"/>
  <c r="I27" i="3"/>
  <c r="I106" i="3"/>
  <c r="I107" i="3"/>
  <c r="I28" i="3"/>
  <c r="I108" i="3"/>
  <c r="I185" i="3"/>
  <c r="I109" i="3"/>
  <c r="I120" i="3"/>
  <c r="I121" i="3"/>
  <c r="I122" i="3"/>
  <c r="I33" i="3"/>
  <c r="I35" i="3"/>
  <c r="I194" i="3"/>
  <c r="I195" i="3"/>
  <c r="I36" i="3"/>
  <c r="I37" i="3"/>
  <c r="I38" i="3"/>
  <c r="I42" i="3"/>
  <c r="I133" i="3"/>
  <c r="I46" i="3"/>
  <c r="I59" i="3"/>
  <c r="I47" i="3"/>
  <c r="I60" i="3"/>
  <c r="I61" i="3"/>
  <c r="I62" i="3"/>
  <c r="I63" i="3"/>
  <c r="I3" i="3"/>
  <c r="I48" i="3"/>
  <c r="I34" i="3"/>
  <c r="I29" i="3"/>
  <c r="I136" i="3"/>
  <c r="I49" i="3"/>
  <c r="I6" i="3"/>
  <c r="J20" i="3"/>
  <c r="I20" i="3" s="1"/>
  <c r="J98" i="3"/>
  <c r="I9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tc={A174DC2C-8B03-4187-9FED-BD3D92A5004E}</author>
  </authors>
  <commentList>
    <comment ref="A69" authorId="0" shapeId="0" xr:uid="{A174DC2C-8B03-4187-9FED-BD3D92A5004E}">
      <text>
        <t>[Threaded comment]
Your version of Excel allows you to read this threaded comment; however, any edits to it will get removed if the file is opened in a newer version of Excel. Learn more: https://go.microsoft.com/fwlink/?linkid=870924
Comment:
    Hi Josh, do we have a double entry here with row 153.
Reply:
    Yep, row 153 deleted</t>
      </text>
    </comment>
  </commentList>
</comments>
</file>

<file path=xl/sharedStrings.xml><?xml version="1.0" encoding="utf-8"?>
<sst xmlns="http://schemas.openxmlformats.org/spreadsheetml/2006/main" count="2160" uniqueCount="1212">
  <si>
    <t>Contract Ref</t>
  </si>
  <si>
    <t>OCID Ref #</t>
  </si>
  <si>
    <t>Title of Agreement</t>
  </si>
  <si>
    <t>Lead Department</t>
  </si>
  <si>
    <t>Description of Goods. Services</t>
  </si>
  <si>
    <t>Supplier Name &amp; details</t>
  </si>
  <si>
    <t>Supplier address</t>
  </si>
  <si>
    <t>Annual value</t>
  </si>
  <si>
    <t xml:space="preserve">Total Contract Value ex VAT </t>
  </si>
  <si>
    <t>Total Contract Value VAT incl</t>
  </si>
  <si>
    <t>Irrecoverable VAT amount</t>
  </si>
  <si>
    <t>Contract Start Date</t>
  </si>
  <si>
    <t>Contract End Date</t>
  </si>
  <si>
    <t>Optional Extension Period</t>
  </si>
  <si>
    <t>Contract Review Date</t>
  </si>
  <si>
    <t>Process</t>
  </si>
  <si>
    <t>Company / Charity number</t>
  </si>
  <si>
    <t>SME/VCSE</t>
  </si>
  <si>
    <t>Additional Comments</t>
  </si>
  <si>
    <t>Status</t>
  </si>
  <si>
    <t>653F_23</t>
  </si>
  <si>
    <t>Managed Services for Temporary Agency Resources</t>
  </si>
  <si>
    <t>Finance</t>
  </si>
  <si>
    <t>To supply temporary agency staff resources</t>
  </si>
  <si>
    <t>Matrix SCM</t>
  </si>
  <si>
    <t>2nd Floor Partis House, Knowlhill, Milton Keynes MK58HJ</t>
  </si>
  <si>
    <t>£250,000 approx</t>
  </si>
  <si>
    <t>£500,000 approx</t>
  </si>
  <si>
    <t>two  x one year options - excercised</t>
  </si>
  <si>
    <t>Tender</t>
  </si>
  <si>
    <t>SME</t>
  </si>
  <si>
    <t>Tender via ESPO by NCC</t>
  </si>
  <si>
    <t>Acive</t>
  </si>
  <si>
    <t>Provision of banking services</t>
  </si>
  <si>
    <t>Barclays Bank</t>
  </si>
  <si>
    <t>Market Place, Mansfield, Notts NG18 1HT
1 Churchill Place, London, E14 5HP</t>
  </si>
  <si>
    <t>2 year extension option taken up to 2028</t>
  </si>
  <si>
    <t>NOTTSCC001-DN769910-71471174</t>
  </si>
  <si>
    <t>Temporary Staffing</t>
  </si>
  <si>
    <t>Operations</t>
  </si>
  <si>
    <t>Interim Programme Manager to support the Executive Director - Operations</t>
  </si>
  <si>
    <t>Macildowie Associates Ltd</t>
  </si>
  <si>
    <t>6th Floor, WaterFront House, 35 Station St, Nottingham NG2 3DQ</t>
  </si>
  <si>
    <t>Framework</t>
  </si>
  <si>
    <t xml:space="preserve">4909/A/ADC/45197 </t>
  </si>
  <si>
    <t xml:space="preserve">Patient and Healthcare Communications and Related IT Services Framework Agreement </t>
  </si>
  <si>
    <t>Digital</t>
  </si>
  <si>
    <t xml:space="preserve">Hosted Service: 
o Liberty Converse: 
 60 Concurrent Agent licences includes Quality Management and Workforce Management). 
 120 GAMMA SIP trunks 
 2 ContactPortal bots 
o Liberty Connect: 
 2,000 Conversations per calendar month 
 2,000 Triggers per calendar month 
 1 Workspace. 
o Liberty Create (Band 2) with Citizen Hub (“Liberty Create”): 
 Client may create the following number of new Cases per year: 75,000. 
 Version 2023.2, released on 11th September 2023 </t>
  </si>
  <si>
    <t xml:space="preserve">Netcall Technology Limited </t>
  </si>
  <si>
    <t>Suite 203, Bedford Heights, Brickhill Drive, Bedford, MK41 7PH,</t>
  </si>
  <si>
    <t>Patient and Healthcare Communications and Related IT Services Framework Agreement (OJEU Ref: 2020/S 145-358199, OJEU Date: 29th July 2020; NHSCS reference number: 4909-3327)</t>
  </si>
  <si>
    <t>Acrive</t>
  </si>
  <si>
    <t>RM6251-HH</t>
  </si>
  <si>
    <t>HH Electricity</t>
  </si>
  <si>
    <t>Assets</t>
  </si>
  <si>
    <t>EDF Energy Customers Ltd</t>
  </si>
  <si>
    <t>90 Whitfield Street, London W1T 4EZ</t>
  </si>
  <si>
    <t>Contract for duration of framework; 6 months notice prior to renewal date to leave the contract</t>
  </si>
  <si>
    <t>Active</t>
  </si>
  <si>
    <t>RM6251-NHH</t>
  </si>
  <si>
    <t>NHH Electriicity</t>
  </si>
  <si>
    <t>Provision of Water, Wastewater and Ancillary Services</t>
  </si>
  <si>
    <t>Scottish Water Business Stream Limited, trading as Business Stream</t>
  </si>
  <si>
    <t>1-3 Lochside Crescent, Edinburgh, EH12 9SE</t>
  </si>
  <si>
    <t>N/A</t>
  </si>
  <si>
    <t>SC294924</t>
  </si>
  <si>
    <t>ITQ/2023/04</t>
  </si>
  <si>
    <t>Annual Maintenance of Firefighting Equipment at Various Domestic and Non-Domestic Sites
(2023 - 2026)</t>
  </si>
  <si>
    <t>Nottinghamshire Fire Safety Ltd</t>
  </si>
  <si>
    <t>Unit 3 Enterprise Close, Millennium Business Park, Mansfield, Nottinghamshire NG19 7JY</t>
  </si>
  <si>
    <t>No</t>
  </si>
  <si>
    <t>Quotation</t>
  </si>
  <si>
    <t>07210383</t>
  </si>
  <si>
    <t>ITQ/2022/001</t>
  </si>
  <si>
    <t>Kitchen Extract Ducting Cleaning and Associated Services</t>
  </si>
  <si>
    <t>Midland Filtration Ltd</t>
  </si>
  <si>
    <t>39 Moorbridge Road, Bingham Industrial Estate, Nottingham NG13 8GG</t>
  </si>
  <si>
    <t>ITQ/2023/02</t>
  </si>
  <si>
    <t>Provision of Cash in Transit (CIT) and Associated Services</t>
  </si>
  <si>
    <t>Kings Armoured Security Services Ltd</t>
  </si>
  <si>
    <t>24 The Parker Centre, Mansfield Road, Derby, DE21 4SZ</t>
  </si>
  <si>
    <t>CUK20-970</t>
  </si>
  <si>
    <t>Maintenance of pay &amp; display ticket machines</t>
  </si>
  <si>
    <t>Flowbird Smart City UK Ltd</t>
  </si>
  <si>
    <t>Discovery Court Business Centre, 551-553 Wallisdown Road, Poole, Dorset. BH12 5AG</t>
  </si>
  <si>
    <t>Rolling Contract</t>
  </si>
  <si>
    <t>RM6012</t>
  </si>
  <si>
    <t>Gas</t>
  </si>
  <si>
    <t>Total Energies Gas &amp; Power Ltd</t>
  </si>
  <si>
    <t>Bridge Gate. 55-57 High Street. Redhill. RH1 1RX</t>
  </si>
  <si>
    <t>Rolling contract for duration of framework; 6 months notice prior to renewal date to leave the contract</t>
  </si>
  <si>
    <t>02172239</t>
  </si>
  <si>
    <t>1233GF</t>
  </si>
  <si>
    <t>Window Cleaning Services</t>
  </si>
  <si>
    <t xml:space="preserve">Window cleaning for their operational and ancillary buildings, main offices, community centres, sheltered housing schemes, and communal areas in blocks of residential flats. </t>
  </si>
  <si>
    <t xml:space="preserve">Excel Cleaning Solutions Ltd </t>
  </si>
  <si>
    <t>Unit 4, Taylor Lane Loscoe Heanor Derbyshire DE75 7TA</t>
  </si>
  <si>
    <t>Customer Services</t>
  </si>
  <si>
    <t>Postage Charges</t>
  </si>
  <si>
    <t>Royal Mail</t>
  </si>
  <si>
    <t>AF20, Rowland Hill House, Chesterfield , S49 1HQ</t>
  </si>
  <si>
    <t>Varies, depending on how many letters are posted</t>
  </si>
  <si>
    <t>DN775675</t>
  </si>
  <si>
    <t>Fleet management software</t>
  </si>
  <si>
    <t xml:space="preserve">Fleet Management Software </t>
  </si>
  <si>
    <t>Chevin Fleet Solutions</t>
  </si>
  <si>
    <t>The Old School House, Chapel Street, Belper, DE56 1AR</t>
  </si>
  <si>
    <t>3 x 1 year</t>
  </si>
  <si>
    <t>90 days</t>
  </si>
  <si>
    <t>Internet Connections</t>
  </si>
  <si>
    <t>Internet Connection</t>
  </si>
  <si>
    <t>Virgin Media Payments Ltd</t>
  </si>
  <si>
    <t>500 Brook Drive, READING, RG2 6UU</t>
  </si>
  <si>
    <t>2 x 1 year</t>
  </si>
  <si>
    <t>67-217-0297</t>
  </si>
  <si>
    <t>AFD-AMS-SOW001</t>
  </si>
  <si>
    <t>SaaS Agreement</t>
  </si>
  <si>
    <t xml:space="preserve">Technology One UK Ltd </t>
  </si>
  <si>
    <t>4th Floor Abbots House Abbey Street Reading Berkshire RG1 3BD</t>
  </si>
  <si>
    <t>Annual</t>
  </si>
  <si>
    <t>Direct</t>
  </si>
  <si>
    <t>Annual agreement to run alongside the contract of the finance system</t>
  </si>
  <si>
    <t>SMP licence</t>
  </si>
  <si>
    <t>Corporate SMP licence</t>
  </si>
  <si>
    <t>Smarter Pay Ltd</t>
  </si>
  <si>
    <t>32-36 Prospect Street Hul HU28PX</t>
  </si>
  <si>
    <t>SAN (Storage Area Network) provision &amp; maintenance</t>
  </si>
  <si>
    <t>SAN License &amp; support</t>
  </si>
  <si>
    <t>Datacore Software UK Ltd</t>
  </si>
  <si>
    <t>200 Brook Drive, Green Park, Reading, Berkshire RG2 6UB</t>
  </si>
  <si>
    <t>Recurring</t>
  </si>
  <si>
    <t>N.A</t>
  </si>
  <si>
    <t>03930050</t>
  </si>
  <si>
    <t>Server Virtualisation provision &amp; basic support</t>
  </si>
  <si>
    <t>Vmware (virtual environment) License &amp; Maintenance</t>
  </si>
  <si>
    <t>Insight Direct UK Ltd</t>
  </si>
  <si>
    <t>4th floor, The Charter Building Charter Place, UXBRIDGE, UB8 1JG,</t>
  </si>
  <si>
    <t>02579852</t>
  </si>
  <si>
    <t>Security Software</t>
  </si>
  <si>
    <t>Security Scanning Software</t>
  </si>
  <si>
    <t>Satisnet Ltd</t>
  </si>
  <si>
    <t>210 Butterfield The Village, Great Marlings, Luton, Bedfordshire, England, LU2 8DL</t>
  </si>
  <si>
    <t>£7,088</t>
  </si>
  <si>
    <t>05132091</t>
  </si>
  <si>
    <t>Wasabi Cloud Storage</t>
  </si>
  <si>
    <t>Business Continuity &amp; Disaster Recovery</t>
  </si>
  <si>
    <t>Softcat</t>
  </si>
  <si>
    <t>Fieldhouse Lane, Marlow, Buckinghamshire, SL7 1LW, UK</t>
  </si>
  <si>
    <t>£9,283.01</t>
  </si>
  <si>
    <t>two years</t>
  </si>
  <si>
    <t>01.01.2026</t>
  </si>
  <si>
    <t>Web Mapping &amp; LPG</t>
  </si>
  <si>
    <t>MapThat</t>
  </si>
  <si>
    <t>Cadline Ltd</t>
  </si>
  <si>
    <t>Cadline House, Drake Avenue, Staines, Middlesex, TW2018 2AP</t>
  </si>
  <si>
    <t>02486179</t>
  </si>
  <si>
    <t>Provision of Post Office and Paypoint Payment Service's</t>
  </si>
  <si>
    <t>Capita 360</t>
  </si>
  <si>
    <t>PO Box 212, Faverdale Industrial Estate, Darlington, DL1 9HN</t>
  </si>
  <si>
    <t>Varies per transactions</t>
  </si>
  <si>
    <t>01.10.2021</t>
  </si>
  <si>
    <t>Framework Agreement Y16018</t>
  </si>
  <si>
    <t>CGPM005076</t>
  </si>
  <si>
    <t>Premises, complaint &amp; inspection management system</t>
  </si>
  <si>
    <t>APP / Flare</t>
  </si>
  <si>
    <t>Civica UK Limited</t>
  </si>
  <si>
    <t xml:space="preserve">Castlegate House, Castlegate Drive, Dudley, West Midlands DY1 4TD  </t>
  </si>
  <si>
    <t>early 80's</t>
  </si>
  <si>
    <t>01628868</t>
  </si>
  <si>
    <t>Gamma Operator Connect</t>
  </si>
  <si>
    <t>Microsoft Teams Telephony</t>
  </si>
  <si>
    <t>Gamma Network Solutions</t>
  </si>
  <si>
    <t>The Scalpel, 18th Floor, 52 Lime Street
London, EC3M 7AF</t>
  </si>
  <si>
    <t>Direct Award</t>
  </si>
  <si>
    <t>Renovator PC Renewal -Means Test Software &amp; Technical Support</t>
  </si>
  <si>
    <t>Ferret Information Systems Ltd</t>
  </si>
  <si>
    <t>4 Coopers Yard, Curran Road, Cardiff CG10 5NB</t>
  </si>
  <si>
    <t>ongoing</t>
  </si>
  <si>
    <t>Quoation</t>
  </si>
  <si>
    <t>Corporate provision of envelopes</t>
  </si>
  <si>
    <t>Automail Envelopes Ltd</t>
  </si>
  <si>
    <t>Unit 10, Saltbrook Trading Estate, Saltbrook Road, Cradley Heath, West Mids B63 2QJ</t>
  </si>
  <si>
    <t>02.04.2013</t>
  </si>
  <si>
    <t>05248212</t>
  </si>
  <si>
    <t>CFS2024</t>
  </si>
  <si>
    <t>PROVISION OF COUNTER FRAUD SERVICES</t>
  </si>
  <si>
    <t>Provision of fraud investigation services</t>
  </si>
  <si>
    <t>Derby City Council</t>
  </si>
  <si>
    <t xml:space="preserve">Council House, Corporation Street, 
Derby DE1 2FS </t>
  </si>
  <si>
    <t>£20,000 est</t>
  </si>
  <si>
    <t>continuous until cancelled</t>
  </si>
  <si>
    <t>Yearly</t>
  </si>
  <si>
    <t>Direct award</t>
  </si>
  <si>
    <t>ADC-FSP-2024</t>
  </si>
  <si>
    <t>Merchant Aquirers</t>
  </si>
  <si>
    <t>Provision of merchant services and monitoring.</t>
  </si>
  <si>
    <t xml:space="preserve">CARD PROCESSING ADVISORY SERVICE LIMITED (CPRAS) </t>
  </si>
  <si>
    <t>5th Floor,167-169 Great Portland Street Great Portland Street LONDON W1W5PF</t>
  </si>
  <si>
    <t>Provison of Audit services</t>
  </si>
  <si>
    <t>Partnership agreement for the integration and provision of internal audit services</t>
  </si>
  <si>
    <t>Central Midlands Audit Partnership (CMAP)</t>
  </si>
  <si>
    <t xml:space="preserve">c/o Derby City Council, Council House, Corporation Street,  Derby, DE1 2YL </t>
  </si>
  <si>
    <t>01.04.2025</t>
  </si>
  <si>
    <t>31.03.2030</t>
  </si>
  <si>
    <t>annual uplift of approx 4%</t>
  </si>
  <si>
    <t>Elections Stationery</t>
  </si>
  <si>
    <t>Legal &amp; Governance</t>
  </si>
  <si>
    <t xml:space="preserve">A Consortium of eight local Councils within Nottinghamshire is undertaking a joint procurement exercise. This is on behalf of and under the direction of their individual Returning Officers and Electoral Registration Officers for the procurement of electoral printed stationery with a view of achieving administrative and financial benefits by working together and in partnership with the successful Supplier. </t>
  </si>
  <si>
    <t>Print Image Network Ltd</t>
  </si>
  <si>
    <t>Image House 10 Acorn Business Park Heaton Lane, STOCKPORT, SK4 1AS</t>
  </si>
  <si>
    <t>01.06.2022</t>
  </si>
  <si>
    <t>31.05.2026</t>
  </si>
  <si>
    <t>Open Tender</t>
  </si>
  <si>
    <t>0409079</t>
  </si>
  <si>
    <t>301-22</t>
  </si>
  <si>
    <t>Diesel Supplies</t>
  </si>
  <si>
    <t>Neighbourhoods</t>
  </si>
  <si>
    <t>Certas Energy UK Ltd t/a Pace Fuelcare</t>
  </si>
  <si>
    <t>Tryst House Glenbervie Business Park Larbert Stirlingshire FK5 4RB</t>
  </si>
  <si>
    <t>Ordered through ESPO Liquid Fuels 301_22</t>
  </si>
  <si>
    <t>CPU 2293</t>
  </si>
  <si>
    <t>Grounds Maintenance Machinery Framework</t>
  </si>
  <si>
    <t>Grounds Maintenance Machinery including, but not limited to: Ride on Mowers with various mowing decks, Various Horse Power Compact Tractors with loaders and 4 in 1 buckets and other attachments, Utility vehicles, Tractor trailed Rotary and Cylinder mowing units, EV Ride on Mowers and Stand on mowers, Compact Excavators, Flail Collectors, Wood Chipping machines, Plant Trailers.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</si>
  <si>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</si>
  <si>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</si>
  <si>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01.04.2022</t>
  </si>
  <si>
    <t>31.06.2026</t>
  </si>
  <si>
    <t xml:space="preserve">Open </t>
  </si>
  <si>
    <t>Supply of Wheelie Bins</t>
  </si>
  <si>
    <t>SSI Schaefer Ltd</t>
  </si>
  <si>
    <t>83-84 Livingstone Road 
Walworth Industrial Estate, Andover, Hampshire, SP10 5QZ</t>
  </si>
  <si>
    <t>Procurred via ESPO framework as and when required</t>
  </si>
  <si>
    <t>AGREEMENT FOR THE PROVISION OF THE PAYBYPHONE SERVICE</t>
  </si>
  <si>
    <t>Collection of Car Parking fees</t>
  </si>
  <si>
    <t>Pay By Phone Ltd</t>
  </si>
  <si>
    <t>2nd Floor Bishops Court, 17a The Broadway, Hatfield, Herts, AL9 5HZ</t>
  </si>
  <si>
    <t>Various</t>
  </si>
  <si>
    <t>08.06.2020</t>
  </si>
  <si>
    <t>Ongoing</t>
  </si>
  <si>
    <t>No contract value, payments made for car parks by mobile phone</t>
  </si>
  <si>
    <t>05060103</t>
  </si>
  <si>
    <t>PRS Ref 57125</t>
  </si>
  <si>
    <t>CCTV Maintenance Renewal</t>
  </si>
  <si>
    <t>Place &amp; Communities</t>
  </si>
  <si>
    <t xml:space="preserve">CCTV Maintenance </t>
  </si>
  <si>
    <t>Occular Integration Ltd</t>
  </si>
  <si>
    <t>3 Attleborough Lane, Chilwell, Nottingham, NG9 5JN</t>
  </si>
  <si>
    <t>£30,437</t>
  </si>
  <si>
    <t> </t>
  </si>
  <si>
    <t xml:space="preserve">Optional Rolling - will be notified 90 days before contract ends. </t>
  </si>
  <si>
    <t xml:space="preserve">Contract will renew in 2024, Synetics have been asked to send a 90 notice and we will be looking at the renewal process then. </t>
  </si>
  <si>
    <t xml:space="preserve">Service Level Agreement with Newark &amp; Sherwood Council, Broxtowe Council and Ashfield District Council CCTV </t>
  </si>
  <si>
    <t xml:space="preserve">CCTV Shared Service Level Agreement </t>
  </si>
  <si>
    <t>CCTV Monitoring &amp; Out of Hours call monitoring</t>
  </si>
  <si>
    <t>Newark and Sherwood CCTV Headquarters at Sherwood Lodge Police HQ</t>
  </si>
  <si>
    <t>Castle House, Great North Road, Newark, Nottinghamshire NG24 1BY</t>
  </si>
  <si>
    <t>£93,970.67</t>
  </si>
  <si>
    <t>Rolling Contract until further notice</t>
  </si>
  <si>
    <t>Rolling contract set up in the Shared Service Level Agreement</t>
  </si>
  <si>
    <t>https://www.newark-sherwooddc.gov.uk/media/newark-and-sherwood/images-and-files/cctv/201604CCTVPolicy.pdf</t>
  </si>
  <si>
    <t>Contract for Provision of Services</t>
  </si>
  <si>
    <t>36 Month licence to Terain with Social
 Demographics including7 locations (Follows) and 3 Location Insights</t>
  </si>
  <si>
    <t>Visitor Insights Limited</t>
  </si>
  <si>
    <t>35 Ballards Lane London N3 1XW</t>
  </si>
  <si>
    <t>Quotations</t>
  </si>
  <si>
    <t>TS24 - 08</t>
  </si>
  <si>
    <t>Service and maintenance of laundry equipment</t>
  </si>
  <si>
    <t>Planned, Cyclcial &amp; Estates Maintenance</t>
  </si>
  <si>
    <t>Service &amp; Maintenance of Laundry Equipment</t>
  </si>
  <si>
    <t>Dean Laundry Systems</t>
  </si>
  <si>
    <t>159C Derby Road Stapleford Nottingham.  NG9 7AS</t>
  </si>
  <si>
    <t>Varies Call Off</t>
  </si>
  <si>
    <t>Invitation to quote</t>
  </si>
  <si>
    <t>07577240</t>
  </si>
  <si>
    <t>TS25 - 03</t>
  </si>
  <si>
    <t>Service, Repair and Maintenance of Stairlifts, Lifting Hoists and Through Floor Lifts</t>
  </si>
  <si>
    <t>Service, Repair and Maintenance of Stairlifts, Lifting 
Hoists and Through Floor Lifts</t>
  </si>
  <si>
    <t xml:space="preserve">Obam Domestic Lift Services Ltd </t>
  </si>
  <si>
    <t>Tillbridge Lane, 
Sturton by Stow, 
Lincolnshire, 
LN1 2BP</t>
  </si>
  <si>
    <t>FP.02.2024</t>
  </si>
  <si>
    <t>Supply of Mycelia Software</t>
  </si>
  <si>
    <t>Planning</t>
  </si>
  <si>
    <t>Cloud Based Software Programme</t>
  </si>
  <si>
    <t>Verna Earth Ltd</t>
  </si>
  <si>
    <t>91 Cowley Hill, Borehamwood, WD6 5NA.</t>
  </si>
  <si>
    <t>Leisure Operating Contract for Ashfield District Council</t>
  </si>
  <si>
    <t>Regeneration</t>
  </si>
  <si>
    <t>Leisure Centre Operator -Ashfield DC</t>
  </si>
  <si>
    <t>Sports and Leisure Management Ltd</t>
  </si>
  <si>
    <t xml:space="preserve">Bedford House, 4 Bedford Street, The Strand, London </t>
  </si>
  <si>
    <t xml:space="preserve">Competitive Dialog </t>
  </si>
  <si>
    <t>02204085</t>
  </si>
  <si>
    <t xml:space="preserve">TF 07 - High Street Property Fund </t>
  </si>
  <si>
    <t>Design and monitoring services for the conversion of commercial units to retail.</t>
  </si>
  <si>
    <t>Principal designer Contract.</t>
  </si>
  <si>
    <t>Make Consulting</t>
  </si>
  <si>
    <t>Charlotte House Stanier Way, The Wyvern Business Park, Derby, England, DE21 6BF</t>
  </si>
  <si>
    <t>`</t>
  </si>
  <si>
    <t>TS15/09</t>
  </si>
  <si>
    <t>Fire Prevention, Servicing &amp; Maintenance Works</t>
  </si>
  <si>
    <t>Resources &amp; Business Transformation</t>
  </si>
  <si>
    <t>ADT Site Services LTD</t>
  </si>
  <si>
    <t>Coronet House , Gallows Lane , Measham, Derbyshire.  DE12 7HA</t>
  </si>
  <si>
    <t>Handyperson and Adaptation Services</t>
  </si>
  <si>
    <t>Strategic Housing</t>
  </si>
  <si>
    <t xml:space="preserve">Nottinghamshire County Council (the "Council") is seeking tenders for providers to deliver handyperson and adaptation services (HPAS). The Council's HPAS provides the help and support people need to keep safe and secure in their home with low cost but high-quality essential adaptations and handyperson tasks such as the fitting of key safes and grab rails. The service specification available via the e-tendering portal www.eastmidstenders.org provides full details of the range of tasks and services delivered under this scheme. 
This requirement has been configured into lots by district: 
Lot 1 HPAS Ashfield 
Lot 2 HPAS Bassetlaw 
Lot 3 HPAS Broxtowe 
Lot 4 HPAS Gedling 
Lot 5 HPAS Mansfield 
Lot 6 HPAS Newark 
Lot 7 HPAS Rushcliffe
Bidders are invited to bid for (up to) a maximum of two lots.
</t>
  </si>
  <si>
    <t>[24-7 Locks Ltd|Head Office,
Ground Floor, 96 Granville St, 
Birmingham
B1 1SG|NONE||Yes|No][Acis Group Limited|Acis House
57 Bridge Street
Gainsborough 
DN21 1GG|NONE||Yes|No][Ball and Sons Ltd|3 Ward Rd
Clipstone Village
Nottinghamshire
NG21 9FB|NONE||Yes|No][Crestra CIC|Willow Works,
51 Old Trent Road,
Beckingham,
Doncaster,
DN10 4PY|NONE||No|No][Harvey's Home &amp; Garden Maintenance|17 Fackley Way, 
Stanton Hill, Sutton In Ashfield, 
Nottinghamshire. 
NG17 3HT.|NONE||Yes|No][Heating &amp; Process Engineering Services Ltd|Crompton Road Industrial Estate
Ilkeston
Derbyshire
DE7 4BG|NONE||Yes|No][Helping Hands (Notts) Ltd|The Corn Barn
2 Hockerton Road
Newark
Nottinghamshire
NG23 5TG|NONE||No|No][Philip Sulley t/a PGS Joinery Services Limited|Jacksons Chartered Certified Accountants
Ash Tree Court
Mellows Way, Nottingham Business Park
Nottingham
NG8 6PY|NONE||Yes|No][Steven Pay t/a Platinum Property Services|30 Broome Close, 
Balderton, 
Newark, 
Notts, 
NG24 3DE|NONE||Yes|No][Sue's Maintenance Services|30 Westland Drive
Pinxton
Derbyshire
NG16 6RD|NONE||Yes|No][TMM &amp; Building Ltd.|Unit 1, Grove Way
Mansfield Woodhouse
Notts
NG19 8BW|NONE||Yes|No]</t>
  </si>
  <si>
    <t>[24-7 Locks Ltd|Head Office,_x000D_
Ground Floor, 96 Granville St, _x000D_
Birmingham_x000D_
B1 1SG|NONE||Yes|No][Acis Group Limited|Acis House_x000D_
57 Bridge Street_x000D_
Gainsborough _x000D_
DN21 1GG|NONE||Yes|No][Ball and Sons Ltd|3 Ward Rd_x000D_
Clipstone Village_x000D_
Nottinghamshire_x000D_
NG21 9FB|NONE||Yes|No][Crestra CIC|Willow Works,_x000D_
51 Old Trent Road,_x000D_
Beckingham,_x000D_
Doncaster,_x000D_
DN10 4PY|NONE||No|No][Harvey's Home &amp; Garden Maintenance|17 Fackley Way, _x000D_
Stanton Hill, Sutton In Ashfield, _x000D_
Nottinghamshire. _x000D_
NG17 3HT.|NONE||Yes|No][Heating &amp; Process Engineering Services Ltd|Crompton Road Industrial Estate_x000D_
Ilkeston_x000D_
Derbyshire_x000D_
DE7 4BG|NONE||Yes|No][Helping Hands (Notts) Ltd|The Corn Barn_x000D_
2 Hockerton Road_x000D_
Newark_x000D_
Nottinghamshire_x000D_
NG23 5TG|NONE||No|No][Philip Sulley t/a PGS Joinery Services Limited|Jacksons Chartered Certified Accountants_x000D_
Ash Tree Court_x000D_
Mellows Way, Nottingham Business Park_x000D_
Nottingham_x000D_
NG8 6PY|NONE||Yes|No][Steven Pay t/a Platinum Property Services|30 Broome Close, _x000D_
Balderton, _x000D_
Newark, _x000D_
Notts, _x000D_
NG24 3DE|NONE||Yes|No][Sue's Maintenance Services|30 Westland Drive_x000D_
Pinxton_x000D_
Derbyshire_x000D_
NG16 6RD|NONE||Yes|No][TMM &amp; Building Ltd.|Unit 1, Grove Way_x000D_
Mansfield Woodhouse_x000D_
Notts_x000D_
NG19 8BW|NONE||Yes|No]</t>
  </si>
  <si>
    <t>Framework set up by NCC &amp; used as required</t>
  </si>
  <si>
    <t>Development of Houses at Central Avenue</t>
  </si>
  <si>
    <t>Construction services</t>
  </si>
  <si>
    <t xml:space="preserve">Lindum BMS </t>
  </si>
  <si>
    <t xml:space="preserve">Lindum Business Park, Station Road, North Hykeham, Lincoln LN6 3QX </t>
  </si>
  <si>
    <t>31/11/2025</t>
  </si>
  <si>
    <t>On track to finish build end of Nov '25</t>
  </si>
  <si>
    <t>YPO 1012</t>
  </si>
  <si>
    <t>Vehicle &amp; Plant Equipment Disposal</t>
  </si>
  <si>
    <t>Transport -Neighbourhoods</t>
  </si>
  <si>
    <t>Truck &amp; Plant Asset Management</t>
  </si>
  <si>
    <t>Swansea Enterprise Park,22 Ferryboat Close, Liansamlet,Swansea,SA6 8QN</t>
  </si>
  <si>
    <t>On demand service</t>
  </si>
  <si>
    <t xml:space="preserve">DN773844 </t>
  </si>
  <si>
    <t>Servicing and Maintenance of Fire and Intruder Alarms and Other ‘Specialist’ Systems together with Associated Monitoring</t>
  </si>
  <si>
    <t>Servicing and maintenance of Social Fire Detection and Alarm Systems, Fixed Gaseous Fire Suppression Systems and Fixed Watermist Fire Protection Systems, including associated remedial and reactive works.</t>
  </si>
  <si>
    <t xml:space="preserve">Hoot Fire &amp; Security Ltd </t>
  </si>
  <si>
    <t>Ada Lovelace House Urban Road Kirkby in Ashfield Nottingham NG17 8BY</t>
  </si>
  <si>
    <t>DPS</t>
  </si>
  <si>
    <t xml:space="preserve">This procurement was via Notts County Council DPS - DN763653, under Lot 13 Fire Protection of the Minor Construction Works and Maintenance </t>
  </si>
  <si>
    <t>ADC 1254GF</t>
  </si>
  <si>
    <t>Provision of Periodic Inspection and Testing of Fixed Electricals</t>
  </si>
  <si>
    <t xml:space="preserve">AST Electricial Solutions Ltd </t>
  </si>
  <si>
    <t>83-89 Phoenix Street Sutton In Ashfield Nottinghamshire NG17 4HL</t>
  </si>
  <si>
    <t>NOTTSCC-DN760145-51354314</t>
  </si>
  <si>
    <t>Language Services</t>
  </si>
  <si>
    <t>Customer Experience</t>
  </si>
  <si>
    <t>Foreign language translation</t>
  </si>
  <si>
    <t>Oncall Interpreters</t>
  </si>
  <si>
    <t>floor 3, 15 Bowling Green Lane, London EC1R0BD</t>
  </si>
  <si>
    <t>Est £10,500</t>
  </si>
  <si>
    <t>2x 1 year</t>
  </si>
  <si>
    <t>CCS framework RM6141</t>
  </si>
  <si>
    <t>TF09 (CONS)</t>
  </si>
  <si>
    <t xml:space="preserve">Regeneration </t>
  </si>
  <si>
    <t>ADCPS1</t>
  </si>
  <si>
    <t>Ashfield Financial Resilience project</t>
  </si>
  <si>
    <t>Place</t>
  </si>
  <si>
    <t xml:space="preserve">Ashfield’s Financial Resilience project will work proactively with people and households within the Ashfield district, who are financially excluded at the earliest point to keep them out of crisis and increase long-term financial resilience in areas such as increasing income, reducing spending, improving budgeting, building a safety net and protecting assets. </t>
  </si>
  <si>
    <t xml:space="preserve">Citizens Advice Central Nottinghamshire </t>
  </si>
  <si>
    <t xml:space="preserve"> Library and Information Centre, Wellington Place Eastwood Nottinghamshire NG16 3GB</t>
  </si>
  <si>
    <t>VCSE</t>
  </si>
  <si>
    <t>Project completion on 31st March 2026</t>
  </si>
  <si>
    <t>ADCPS3</t>
  </si>
  <si>
    <t>Ashfield Transform your Future Programme</t>
  </si>
  <si>
    <t>Delivering person centred mentoring, employability skills support, and community-based activities &amp; events to support Young People that are either Not in Employment, Education or Training (NEET) or are at risk of becoming NEET, by helping them on their journey towards and into employment, education and training.</t>
  </si>
  <si>
    <t>Futures Advice, Skills and Employment Limited</t>
  </si>
  <si>
    <t>57 Maid Marian Way, Nottingham, Nottinghamshire, England, NG1 6GE</t>
  </si>
  <si>
    <t>(NCC) Consortium Tyre Framework</t>
  </si>
  <si>
    <t>neighbourhoods</t>
  </si>
  <si>
    <t>Supply of vehicle &amp; plant tyres and associated services, including the disposal of 'fly-tipped' tyres from Local Authority depots</t>
  </si>
  <si>
    <t>LODGE TYRE COMPANY LIMITED</t>
  </si>
  <si>
    <t>Lodge House Unit E University Court, Staffordshire Technology Park, Stafford, England, ST18 0GE</t>
  </si>
  <si>
    <t>18.02.2022</t>
  </si>
  <si>
    <t>17.02.2026</t>
  </si>
  <si>
    <t>One Off</t>
  </si>
  <si>
    <t>00531793</t>
  </si>
  <si>
    <t>ADC0021126</t>
  </si>
  <si>
    <t xml:space="preserve">TF16 West Kirkby Gateway </t>
  </si>
  <si>
    <t xml:space="preserve">Design and cost management team </t>
  </si>
  <si>
    <t xml:space="preserve">Pulse </t>
  </si>
  <si>
    <t>Lace Market, Nottingham</t>
  </si>
  <si>
    <t xml:space="preserve">Framework </t>
  </si>
  <si>
    <t>Project completion delayed</t>
  </si>
  <si>
    <t>NOTTSCC001-DN708682-41998277</t>
  </si>
  <si>
    <t>Ashfield Innovation and Technology Park
 (AITP)</t>
  </si>
  <si>
    <t>prepare a masterplan or framework for the
 development at Lowmoor Road</t>
  </si>
  <si>
    <t>Shepheard Epstein Hunter</t>
  </si>
  <si>
    <t>175-185 Grays Inn Road, London WC1X 8UE</t>
  </si>
  <si>
    <t>One off</t>
  </si>
  <si>
    <t>ADC1002829</t>
  </si>
  <si>
    <t>Kings Mill Next Steps Year 2</t>
  </si>
  <si>
    <t>Delivery of Next Steps programme funded by National Heritage</t>
  </si>
  <si>
    <t>Nottinghamshire County Council</t>
  </si>
  <si>
    <t>County Hall, West Bridgeford, Nottingham, NG2 7QP</t>
  </si>
  <si>
    <t>ADC1002828</t>
  </si>
  <si>
    <t>Kings Mill Next Steps Year 3</t>
  </si>
  <si>
    <t>County Hall, West Bridgeford, Nottingham, NG2 &amp;QP</t>
  </si>
  <si>
    <t>TF03 ADMC</t>
  </si>
  <si>
    <t xml:space="preserve">TF03 ADMC - ESPO </t>
  </si>
  <si>
    <t xml:space="preserve">Client side - Cost management and project management </t>
  </si>
  <si>
    <t>YMD Boon</t>
  </si>
  <si>
    <t>6B Anson House Compass Point, Market Harborough</t>
  </si>
  <si>
    <t>06.06.2024</t>
  </si>
  <si>
    <t>30.04.2026</t>
  </si>
  <si>
    <t>One off procurement</t>
  </si>
  <si>
    <t>PC-2025-TF11-01</t>
  </si>
  <si>
    <t xml:space="preserve">North Kirkby Gateway (NKG) – RIBA 2-7 Professional Services appointment </t>
  </si>
  <si>
    <t xml:space="preserve">Professional services from RIBA stage 2 to 7 on the North Kirkby Gateway Towns fund Project. </t>
  </si>
  <si>
    <t>Gleeds Cost Management Ltd</t>
  </si>
  <si>
    <t>Aurora, Finzels Reach, Counterslip, Bristol, United Kingdom, BS1 6BX</t>
  </si>
  <si>
    <t>NOTTSCC001-DN721519-77468567</t>
  </si>
  <si>
    <t>Festive Lights</t>
  </si>
  <si>
    <t>Christmas and Remembrance lighting displays across the town centres of Kirkby and Sutton in Ashfield and Hucknall, the neighbourhood areas of Huthwaite and Stanton Hill and the Rural areas of Jacksdale, Selston and Underwood.</t>
  </si>
  <si>
    <t>Lite Ltd</t>
  </si>
  <si>
    <t>Unit 2 Farrington Place, Rossendale Road Industrial Estate, Burnley, Lancashire, BB11 5TY</t>
  </si>
  <si>
    <t>CLPD 173 FP01</t>
  </si>
  <si>
    <t>Huthwaite Master Plan Design Fees</t>
  </si>
  <si>
    <t>Design Fee's &amp; Tender Pack Development.</t>
  </si>
  <si>
    <t>Cornus Landscape Planning &amp; Design</t>
  </si>
  <si>
    <t>2 Northwick Walk, Worcester WR37AY</t>
  </si>
  <si>
    <t>ADC1005199</t>
  </si>
  <si>
    <t>UKSPF Pre-Opening Support</t>
  </si>
  <si>
    <t xml:space="preserve">Pre-Opening Support for the ADMC project. The programme includes a series of events to support the ADMC in the pre-opening stages, such as the procurement of the operator, the development of the ADMC website, communication and marketing, stakeholder engagement and host/attend events.  </t>
  </si>
  <si>
    <t>Andy Dean Business Solutions</t>
  </si>
  <si>
    <t>3 Welford Road, Lutterworth, Leciestershire, LE17 6JZ</t>
  </si>
  <si>
    <t>TF09 (SYST)</t>
  </si>
  <si>
    <t>Systra Planning Condition Discharge</t>
  </si>
  <si>
    <t>Traffic Consultant Services to aid in discharge of Planning Conditons for the Kingsway Park Sports Hub Development</t>
  </si>
  <si>
    <t>Systra Ltd,</t>
  </si>
  <si>
    <t xml:space="preserve"> 3rd Floor, 1 Carey Lane, London, England, EC2V 8AE</t>
  </si>
  <si>
    <t>ESPO Call Off - 2015 PCRs</t>
  </si>
  <si>
    <t>ADC1004102 &amp; ADC1003844 
TF15 (PCSA)</t>
  </si>
  <si>
    <t>ocds-h6vhtk-05a23c</t>
  </si>
  <si>
    <t>Sutton Lawn Sports Hub (Pre Construction Services Agreement)</t>
  </si>
  <si>
    <t>PCSA for selected services to verify project works and costs before entering into the Builidng Contract ref: TF15 (CONS).</t>
  </si>
  <si>
    <t xml:space="preserve">Lindum Group Limited </t>
  </si>
  <si>
    <t>Lindum Business Park, Station Road, North Hykeham, Lincoln, Lincolnshire, LN6 3QX</t>
  </si>
  <si>
    <t>March 20205</t>
  </si>
  <si>
    <t>n/a</t>
  </si>
  <si>
    <t>Mini Competition on Pagabo Framework - PCSA Works (The contract value was increased due to the addition of drainage condition surveying services.)</t>
  </si>
  <si>
    <t>NOTTSCC001
-DN783817-48930838</t>
  </si>
  <si>
    <t>Towns Fund Project Management</t>
  </si>
  <si>
    <t>To provide client side project management services to co-ordinate and mange the delivery of Towns Fund and Future High Street Fund projects. Support the coordination and input into developing and reporting to central government and the Councils internal governance procedures - awarded on behalf of Ashfield District Council through YPO 1141</t>
  </si>
  <si>
    <t>Reed Talent Solutions Ltd (trading as Consultancy+)</t>
  </si>
  <si>
    <t>Academy Court, 94 Chancery Lane, London. WC2A 1DT</t>
  </si>
  <si>
    <t>through YPO 1141 framework</t>
  </si>
  <si>
    <t xml:space="preserve">TF09 (DES) </t>
  </si>
  <si>
    <t>TF09 (DES) - Kingsway Sports Hub Focus Consultant Ltd RIBA 5-6</t>
  </si>
  <si>
    <t xml:space="preserve">RIBAS Stage 5-6 Multi Consultancy Services to see the Kingsway Park Sport Hub Project to completion. </t>
  </si>
  <si>
    <t>FOCUS CONSULTANTS 2010 LLP</t>
  </si>
  <si>
    <t>18 St Christopher's Way, Pride Park, Derby, Derbyshire, United Kingdom, NG8 6AS</t>
  </si>
  <si>
    <t>OC357628</t>
  </si>
  <si>
    <t>ESPO Framework - 2664-22</t>
  </si>
  <si>
    <t>TF15 (DES) 
R-2025-TF15-Focus_
RIBA5-6</t>
  </si>
  <si>
    <t>TF-15_Sutton Lawn Sports Hub – Professional Team Appointment – RIBA 5-6</t>
  </si>
  <si>
    <t>Multi-disciplinary team to deliver RIBA 5-6 Services, including Lead Consultant, Project management, Cost management, Contract Administration, Risk management, Sub-consultant management, Architectural, CDM Principal Designer, Building Control, Civils and Structural, Mechanical and Electrical.</t>
  </si>
  <si>
    <t>FOCUS CONSULTANTS  2010 LLP</t>
  </si>
  <si>
    <t>Focus House, Millennium Way W, Nottingham NG8 6AS</t>
  </si>
  <si>
    <t xml:space="preserve">Novation of multi-disciplinary design team led by Focus Consultants, previously appointed for RIBA 2-4 services, to deliver RIBA 5-6 services now that we are moving to construction of the TF-15 Sutton Lawn Sports Hub project. The award will be a direct appointment via the ESPO framework, previously used for the RIBA 2-4 contract. </t>
  </si>
  <si>
    <t>TF09 (CONS) - Kingsway Sports Hub (Building Contract Award)</t>
  </si>
  <si>
    <t>Partial demolition of existing sports pavilion and construction of new changing rooms and associated external works.
Demolition of existing bowls building and construction of new bowls pavilion and associated external works.
Public car park extension and refurbishment.
Drainage works to existing football pitches.
Conversion of cricket field to football pitches including cut and fill.</t>
  </si>
  <si>
    <t>Seddon Construction Ltd</t>
  </si>
  <si>
    <t>Plodder Lane, Edge Fold, Bolton BL4 0NN</t>
  </si>
  <si>
    <t>Pagabo Framework - Medium Works 2023 - AVP-TEA-2002, Lot 3. 16th Jan 2023 - 2027. Mini Competition was held in Nov 2024.</t>
  </si>
  <si>
    <t>TF15 (CONS)</t>
  </si>
  <si>
    <t>Sutton Lawn Sports Hub (Building Contract Award)</t>
  </si>
  <si>
    <t>Construction of new sports hub at Sutton Lawn inc. changing pavilion, car park and new football pitch</t>
  </si>
  <si>
    <t>Mini Competition on Pagabo Framework</t>
  </si>
  <si>
    <t>ADCPS2</t>
  </si>
  <si>
    <t>ocds-h6vhtk-0528dc</t>
  </si>
  <si>
    <t>Ashfield STEM Careers Education for Stakeholders Project</t>
  </si>
  <si>
    <t>Ashfield STEM Career Education for Stakeholders project’s aim is to increase the number of STEM jobs and vacancies within Ashfield, by educating the workforce of key stakeholders that support residents increase skills levels and move into sustainable employment within the Ashfield district</t>
  </si>
  <si>
    <t>The Three's Club Services Ltd</t>
  </si>
  <si>
    <t>Barkat House, 116-118 Finchley Road, London, NW3 5HT</t>
  </si>
  <si>
    <t>Towns fund &amp; Future high street funding</t>
  </si>
  <si>
    <t xml:space="preserve">Portland Square </t>
  </si>
  <si>
    <t xml:space="preserve">Architectural Design services </t>
  </si>
  <si>
    <t xml:space="preserve">Guy Taylors </t>
  </si>
  <si>
    <t>The Coach House - 29 Kedleston Road - Derby DE22 1FL</t>
  </si>
  <si>
    <t>Services provided have enable the project to reach PC. Guy Taylors will be responsible for the final certificate when defeats liability ends 06-10-26</t>
  </si>
  <si>
    <t>ADC1006411</t>
  </si>
  <si>
    <t>Business Support for Highstreets - Hucknall &amp; Rurals</t>
  </si>
  <si>
    <t>Provide specialist in-person business advisory services to (SME) business owners located in highstret areas</t>
  </si>
  <si>
    <t xml:space="preserve">Training Course Broker Ltd (TA Cliffen Consulting) </t>
  </si>
  <si>
    <t>8 The Fieldings, Sutton-in-Ashfield, Ng17 2TF</t>
  </si>
  <si>
    <t>As of 19/2/26 this has been extended from 31st March 2026 until end May 2026</t>
  </si>
  <si>
    <t>10855487</t>
  </si>
  <si>
    <t>Contract will run until 31/3/26</t>
  </si>
  <si>
    <t>ADC1005928</t>
  </si>
  <si>
    <t>Business Support for Highstreets - Kirkby &amp; Sutton</t>
  </si>
  <si>
    <t>Together Futures Limited (TA Save The Highstreet)</t>
  </si>
  <si>
    <t>Flat A St Clemments Church Hall, Davey Close, London, N7 8BB</t>
  </si>
  <si>
    <t>1550310</t>
  </si>
  <si>
    <t>ADC1006108</t>
  </si>
  <si>
    <t>Ashfield's Small Business Membership Programme</t>
  </si>
  <si>
    <t>Discounted membership packages available wih FSB for small business employing less than 20 people.</t>
  </si>
  <si>
    <t>Federation for Small Businesses (FSB)</t>
  </si>
  <si>
    <t>Sir Frank Whittle Way, Blackpool Business Park, Blackpool, Lancashire, FY4 2FE</t>
  </si>
  <si>
    <t>01263540</t>
  </si>
  <si>
    <t>LGRP 1030</t>
  </si>
  <si>
    <t>Recruitment - Interim Corporate Director of Resources &amp; S151 Officer</t>
  </si>
  <si>
    <t>Transformation</t>
  </si>
  <si>
    <t>Recruitment of a temporary placement to cover the vacant position relating to Interim Corporate Director of Resources &amp; S151 Officer</t>
  </si>
  <si>
    <t xml:space="preserve">Macildowie Associates Ltd </t>
  </si>
  <si>
    <t xml:space="preserve">6th Floor, WaterFront House, 35 Station St, Nottingham NG2 3DQ </t>
  </si>
  <si>
    <t>o3/11/2025</t>
  </si>
  <si>
    <t>Monthly or longer if required</t>
  </si>
  <si>
    <t>ASDC0005-25-232</t>
  </si>
  <si>
    <t>Paints and Decorating materials</t>
  </si>
  <si>
    <t>Operational Support - Housing</t>
  </si>
  <si>
    <t>Supply of Paints and Decorating materials</t>
  </si>
  <si>
    <t>Crown Paints Limited</t>
  </si>
  <si>
    <t>Crown House Hollins Road Darwen
Lancashire
BB3 0BG</t>
  </si>
  <si>
    <t>Direct Award EEM0005 lot 1</t>
  </si>
  <si>
    <t>ADC1007738</t>
  </si>
  <si>
    <t>Ashfield Economic Growth Strategy</t>
  </si>
  <si>
    <t>Ashfield District Council is commissioning an Economic Growth Strategy which will set out the objectives and actions which will help to deliver the economic commitments in our Corporate Plan, along with any other local economic ambitions which are identified during the development process</t>
  </si>
  <si>
    <t>SQW Limited</t>
  </si>
  <si>
    <t xml:space="preserve">Oxford Centre for Innovation Blue Boar Court 9 Alfred Street Oxford OX1 4EH </t>
  </si>
  <si>
    <t>Extended to 31/03/2026</t>
  </si>
  <si>
    <t>DN765908</t>
  </si>
  <si>
    <t>Audit Provider For 2024-25 Housing Benefit Assurance Process</t>
  </si>
  <si>
    <t>Revenues and Benefits</t>
  </si>
  <si>
    <t xml:space="preserve">A Service Provider (Auditor) to audit Ashfield District Councils Housing Benefit (HB) Subsidy Grant claims, commencing with the subsidy period 1 April 2024 to 31 March 2025. (equivalent dates for any extension period), to meet the DWP requirements to give the DWP assurance of a valid and true claim. </t>
  </si>
  <si>
    <t xml:space="preserve">KPMG LLP </t>
  </si>
  <si>
    <t xml:space="preserve">12th Floor 15 Canada Square London E14 5GL </t>
  </si>
  <si>
    <t>0301540OC</t>
  </si>
  <si>
    <t>FleetWave SaaS Management Software</t>
  </si>
  <si>
    <t>Digital Transformation</t>
  </si>
  <si>
    <t xml:space="preserve">FleetWave SaaS Advanced Subscription for Ashfield District Council. FleetWave 2 web based fleet, asset and workforce management software platform. Licensing for FW2 system </t>
  </si>
  <si>
    <t xml:space="preserve">Chevin Computer Systems Limited </t>
  </si>
  <si>
    <t>The Old School House Chapel Street Belper Derbyshire DE56 1AR</t>
  </si>
  <si>
    <t>Mystery Shopping</t>
  </si>
  <si>
    <t>Mystery Shopping (2 Waves)</t>
  </si>
  <si>
    <t xml:space="preserve">Mystery Shoppers Ltd </t>
  </si>
  <si>
    <t>Dalton House 60 Windsor Avenue London SW19 2RR</t>
  </si>
  <si>
    <t>£4935 in 2025/2026 &amp; £3940 in 2027/2028</t>
  </si>
  <si>
    <t>TF15 (SURV)</t>
  </si>
  <si>
    <t>TF15 (SURV) GRP Surveys at Sutton Lawn</t>
  </si>
  <si>
    <t>Desktop Stats Study &amp; On Site Underground Services In Advance of site excavations</t>
  </si>
  <si>
    <t xml:space="preserve">Premier Surveys Limited </t>
  </si>
  <si>
    <t>9 - 11 Lowater Street, Carlton, Nottingham, England, NG4 1JJ</t>
  </si>
  <si>
    <t>ADC1007699</t>
  </si>
  <si>
    <t>Kingsmill Reservoir Building PPM Package</t>
  </si>
  <si>
    <t>Planned Preventative Maintenance to Air Source Heat Pumps, Ventilation, Electric Heating Systems etc</t>
  </si>
  <si>
    <t xml:space="preserve">Selmec (Lincoln) Ltd </t>
  </si>
  <si>
    <t>Unit 10 Gateway Court Dankerwood Road Lincoln LN6 9UL</t>
  </si>
  <si>
    <t>1242GF</t>
  </si>
  <si>
    <t>Legionella Monitoring and Maintenance 
Services</t>
  </si>
  <si>
    <t>Provision of legionella monitoring and maintenance services, and legionella risk assessments at various domestic and non-domestic sites owned or leased by the Council</t>
  </si>
  <si>
    <t>Second Element Ltd</t>
  </si>
  <si>
    <t>1 Clare Cottage, Gallamore Lane, Market Rasen, Lincolnshire, England, LN8 3HZ</t>
  </si>
  <si>
    <t>Procured via EEM Framework</t>
  </si>
  <si>
    <t>ADC0024525</t>
  </si>
  <si>
    <t>Delivery of the Ashfield Corporate
 Events Calendar 2024-27</t>
  </si>
  <si>
    <t xml:space="preserve">Corporate Comms </t>
  </si>
  <si>
    <t>Events provider for corporate events calendar</t>
  </si>
  <si>
    <t xml:space="preserve">Olivers Events </t>
  </si>
  <si>
    <t>12 Bridgewood Road WEST BRIDGFORD
 Nottingham</t>
  </si>
  <si>
    <t>CPU 5795</t>
  </si>
  <si>
    <t>Lone Worker Management System MYSOS Mandown</t>
  </si>
  <si>
    <t>Corporate Health and Safety</t>
  </si>
  <si>
    <t>Corporate lone worker management system (subscription &amp; monitoring of 105 lone worker devices)</t>
  </si>
  <si>
    <t>SEND FOR HELP LIMITED</t>
  </si>
  <si>
    <t xml:space="preserve">Emerald House, East Street, Epsom, Surrey, England, KT17 1HS
</t>
  </si>
  <si>
    <t>31/03/2023</t>
  </si>
  <si>
    <t>1 + 1 years</t>
  </si>
  <si>
    <t>Call off from G-Cloud 13 Framework Agreement [RM1557.13]</t>
  </si>
  <si>
    <t>07142015</t>
  </si>
  <si>
    <t>ADC801-0000001430</t>
  </si>
  <si>
    <t>joint site licence with MDC annual support for Pentana  Corporate Performance system fee</t>
  </si>
  <si>
    <t>joint site licence with MDC annual support for Covalent CPMannual fee</t>
  </si>
  <si>
    <t>Ideagen plc</t>
  </si>
  <si>
    <t>One Mere Way, Ruddington, Nottingham, United Kingdom, NG11 6JS</t>
  </si>
  <si>
    <t>1 Year</t>
  </si>
  <si>
    <t>60 days</t>
  </si>
  <si>
    <t>02805019</t>
  </si>
  <si>
    <t xml:space="preserve">23/24 fee £5,062.86 </t>
  </si>
  <si>
    <t>Case Management System</t>
  </si>
  <si>
    <t>Iken</t>
  </si>
  <si>
    <t>Iken Business Limited</t>
  </si>
  <si>
    <t>First Floor  21 Prince Street Bristol BS1 4PH</t>
  </si>
  <si>
    <t>£14,493</t>
  </si>
  <si>
    <t>£43,480</t>
  </si>
  <si>
    <t>Planning Software System</t>
  </si>
  <si>
    <t>A new 2 year term plus one year option for the renewal of the planning software contract under the DAS framework.</t>
  </si>
  <si>
    <t>NEC Software Solutions</t>
  </si>
  <si>
    <t>1st Floor, Imex Centre, 575-599 Maxted Road, Hemel Hempstead, Hertfordshire, United Kingdom, HP2 7DX</t>
  </si>
  <si>
    <t>00968498</t>
  </si>
  <si>
    <t xml:space="preserve">2024/01/10-VIC     </t>
  </si>
  <si>
    <t>Electronic Forms and Cloud Based Processing System</t>
  </si>
  <si>
    <t>Provision of online forms and associated services for Ashfield District Council requirements.</t>
  </si>
  <si>
    <t>Victoria Solutions Limited
 (Trading as Victoria Forms)</t>
  </si>
  <si>
    <t>Sentry House
Northgate Street Business Park
110B Northgate Street
Bury St Edmunds
Suffolk
IP33 1HP</t>
  </si>
  <si>
    <t>G-Cloud 13 Framework Agreement
 (RM1557.13).</t>
  </si>
  <si>
    <t>Vehicle Waste Management Software</t>
  </si>
  <si>
    <t>Whitespace Work Software Ltd</t>
  </si>
  <si>
    <t>White Lodge Farm, Goose Rye Road, Worplesden, Surrey, GU3 3RJ</t>
  </si>
  <si>
    <t>2 Years</t>
  </si>
  <si>
    <t>ADCT16-0252A</t>
  </si>
  <si>
    <t>Supply of vehicle customer management &amp; tracking system</t>
  </si>
  <si>
    <t>AllOnMobile, Powersuite + hardware</t>
  </si>
  <si>
    <t>05378485</t>
  </si>
  <si>
    <t>ADC.JS.DD.2015.020194</t>
  </si>
  <si>
    <t>Committee Content Management System</t>
  </si>
  <si>
    <t>Modern.gov</t>
  </si>
  <si>
    <t>Old Halls Barn, The Brows, Farnham Road, Liss, Hampshire GU33 6JG</t>
  </si>
  <si>
    <t>Provision of an Income Management System for Ashfield District Council</t>
  </si>
  <si>
    <t>Income Management System for Ashfield District Council</t>
  </si>
  <si>
    <t>30 Stamford Street LONDON SE1 9LQ</t>
  </si>
  <si>
    <t>2x12 months</t>
  </si>
  <si>
    <t xml:space="preserve">OpenOJEU </t>
  </si>
  <si>
    <t>RM1557</t>
  </si>
  <si>
    <t>Lettings software</t>
  </si>
  <si>
    <t>Choice-based lettings</t>
  </si>
  <si>
    <t>Soanepoint, 6-8 Market Place, Reading, Berkshire. RG1 2EG</t>
  </si>
  <si>
    <t>£22,129</t>
  </si>
  <si>
    <t>£66,387</t>
  </si>
  <si>
    <t>3 years</t>
  </si>
  <si>
    <t>04101079</t>
  </si>
  <si>
    <t>Digital 360 W2 EDM</t>
  </si>
  <si>
    <t>Image management software</t>
  </si>
  <si>
    <t>Option to extend 1 year</t>
  </si>
  <si>
    <t>DN7798811</t>
  </si>
  <si>
    <t>Electoral Services Software</t>
  </si>
  <si>
    <t>Southbank Central 30 Stamford Street London SE1 9LQ</t>
  </si>
  <si>
    <t>YPO framework - direct award</t>
  </si>
  <si>
    <t>Microsoft Subscription Enterprise Agreement (EA)</t>
  </si>
  <si>
    <t>Microsoft Enterprise Agreement</t>
  </si>
  <si>
    <t>Bytes Software Services Ltd</t>
  </si>
  <si>
    <t>Bytes House, Randalls Way, Leatherhead, Surrey. KT22 7TW</t>
  </si>
  <si>
    <t>Yr1 - £172,082.17
Yr2 - £188,213.84
Yr3 - £207,042.94</t>
  </si>
  <si>
    <t>01.11.2026</t>
  </si>
  <si>
    <t>01616977</t>
  </si>
  <si>
    <t>SLA 0715-v1</t>
  </si>
  <si>
    <t>Cadline Licences for Ashfield District Council</t>
  </si>
  <si>
    <t>Cadline Software Licence and support and maintenance:_x000D_
1 CADline MapThat Internet Web GIS 1 Year Maintenance _x000D_
Annual support and maintenance for the following:_x000D_
- MapThat Internet Web GIS_x000D_
- DynamicMaps Address Manager (LLPG)_x000D_
- GML Translator_x000D_
1 CADline - MapThat Services_x000D_
MS Azure Server Annual Hosting Renewal</t>
  </si>
  <si>
    <t>Gatwick House, HORLEY, Surrey, RH6 9ST</t>
  </si>
  <si>
    <t>02486719</t>
  </si>
  <si>
    <t>Housing Core Business System various modules</t>
  </si>
  <si>
    <t>OPEN Housing</t>
  </si>
  <si>
    <t>Capita Business Services Limited</t>
  </si>
  <si>
    <t>65 Gresham Street, London, EC2V 7NQ</t>
  </si>
  <si>
    <t>01.04.2024</t>
  </si>
  <si>
    <t>31.03.2029</t>
  </si>
  <si>
    <t>30.09.2028</t>
  </si>
  <si>
    <t>Framework Agreement Y20023 (KCS Procurement Services)</t>
  </si>
  <si>
    <t>AMT-10367v1</t>
  </si>
  <si>
    <t>Post Office and PayPoint transaction Bar Code Payment Provider</t>
  </si>
  <si>
    <t>65 Gresham Street, London.  EC2V 7NQ</t>
  </si>
  <si>
    <t>Varies per transaction</t>
  </si>
  <si>
    <t>01.08.2021</t>
  </si>
  <si>
    <t>31.07.2026</t>
  </si>
  <si>
    <t xml:space="preserve">Ref Y20011 </t>
  </si>
  <si>
    <t>Software Products and Associated Services 2</t>
  </si>
  <si>
    <t xml:space="preserve">All Civica OPENRevenues licences currently in use at Ashfield District Council plus: 
Bailiff Interface 
Refund Request Online Form 
Automated Refunds Module 
HBLIAB Module 
OPENChannel Phase 1 – Moves and SPD 
OPENChannel CTax Extension Pack – Empty Discount, SPAR &amp; General Forms 
OPENChannel CTax Extension Pack Two – Bereavement, Disabled Relief, Propery Block List 
OPENChannel NDR – Moves, Reliefs 
BACStel IP module 
E-Secure Revenues Billing 
E-Secure Benefits (Notifications and Schedules) 
E-Secure Sundry Debt Invoices 
E-Benefits Change in Circumstances Form </t>
  </si>
  <si>
    <t xml:space="preserve">South Bank Central 
30 Stamford Street 
London 
SE1 9LG </t>
  </si>
  <si>
    <t>framework agreement reference Y20011</t>
  </si>
  <si>
    <t>CPIU-2018-01</t>
  </si>
  <si>
    <t>Financial suite</t>
  </si>
  <si>
    <t>Financials</t>
  </si>
  <si>
    <t>5 years</t>
  </si>
  <si>
    <t>Y20011</t>
  </si>
  <si>
    <t>Supply, implementation, commissioning &amp; maintenance of a Revenues &amp; Benefits Solution</t>
  </si>
  <si>
    <t>Cohesity Backup License, Cloud Storage and Maintenance.</t>
  </si>
  <si>
    <t>Cohesity office 365 Cloud Backup and on premise appliance.</t>
  </si>
  <si>
    <t>Cohesity (via Bytes)</t>
  </si>
  <si>
    <t>01/0/.2026</t>
  </si>
  <si>
    <t xml:space="preserve">CallOffFromFrameworkAgreement </t>
  </si>
  <si>
    <t>RM3781</t>
  </si>
  <si>
    <t>MFD (Multi Function Devices) provision</t>
  </si>
  <si>
    <t>Konica Minolta Business Solutions East Ltd</t>
  </si>
  <si>
    <t xml:space="preserve">Konica House, Miles Gray Road, Basildon, Essex. SS14 3AR         </t>
  </si>
  <si>
    <t>01132885</t>
  </si>
  <si>
    <t>BOS-DIGITAL360CDS-74</t>
  </si>
  <si>
    <t>Digital360w3 Cloud EDM for Revenues and Benefits</t>
  </si>
  <si>
    <t>Cloud EDM for Revenues and Benefits</t>
  </si>
  <si>
    <t xml:space="preserve">South Bank Central
30 Stamford Street
London
SE1 9LG </t>
  </si>
  <si>
    <t xml:space="preserve">CCS Framework Call Off using RM6194 - Back Office Systems </t>
  </si>
  <si>
    <t>DN759750</t>
  </si>
  <si>
    <t xml:space="preserve">Public Protection </t>
  </si>
  <si>
    <t xml:space="preserve">Public Protection solution </t>
  </si>
  <si>
    <t xml:space="preserve">IDOX Software Ltd </t>
  </si>
  <si>
    <t>Arthur House 41 Arthur Street Belfast. BT1 4GB</t>
  </si>
  <si>
    <t>H3L46930</t>
  </si>
  <si>
    <t>Engineering Insurance &amp; Inspection</t>
  </si>
  <si>
    <t>HSB via RMP</t>
  </si>
  <si>
    <t>HSB Engineering Insurance Limited, New London House, 6 London Street, London, EC3R 7LP</t>
  </si>
  <si>
    <t>UCPOP3686549</t>
  </si>
  <si>
    <t>Insurance Combined Liability &amp; claims handling</t>
  </si>
  <si>
    <t>Travelers</t>
  </si>
  <si>
    <t>63 London Road, Redhill, Surrey RH1 1NA</t>
  </si>
  <si>
    <t>01034343</t>
  </si>
  <si>
    <t>RBT-FIN/PH-ODR225</t>
  </si>
  <si>
    <t>Insurance Crime</t>
  </si>
  <si>
    <t>Insurance Crime (Fidelity Guarantee) excess layer</t>
  </si>
  <si>
    <t>RSA INSURANCE GROUP LIMITED</t>
  </si>
  <si>
    <t>20 Fenchurch Street, London, EC3M 3AU</t>
  </si>
  <si>
    <t>Insurance Fidelity Guarantee</t>
  </si>
  <si>
    <t>Insurance Crime (Fidelity Guarantee)</t>
  </si>
  <si>
    <t>Insurance Material Damage</t>
  </si>
  <si>
    <t>Property damage, Business Interruption, All Risks, Money &amp; Personal accident assault, Computer &amp; Contract works Insurance</t>
  </si>
  <si>
    <t xml:space="preserve">Protector </t>
  </si>
  <si>
    <t>Protector Insurance 7th Floor, 3 Hardman Street, Spinningfields Manchester M3 3HF</t>
  </si>
  <si>
    <t>FC033034</t>
  </si>
  <si>
    <t>IA001</t>
  </si>
  <si>
    <t>Insurance Motor</t>
  </si>
  <si>
    <t>Fleet Motor Insurance</t>
  </si>
  <si>
    <t>Insurance -Terrorism</t>
  </si>
  <si>
    <t>Insurance Terrorism</t>
  </si>
  <si>
    <t>Lloyds</t>
  </si>
  <si>
    <t>Suite 426 One Lime Street, London, EC3M 7DQ</t>
  </si>
  <si>
    <t>DN759580</t>
  </si>
  <si>
    <t>Interim Chief Accountant</t>
  </si>
  <si>
    <t>Temporary staffing contract for the role of Interim Chief Accountant</t>
  </si>
  <si>
    <t>Estimated £60,500</t>
  </si>
  <si>
    <t>Monthly basis</t>
  </si>
  <si>
    <t>FRAMEWORK AGREEMENT LGRP 1030</t>
  </si>
  <si>
    <t>Treasury Management Services</t>
  </si>
  <si>
    <t>Provision of Treasury Management Services</t>
  </si>
  <si>
    <t>Link Treasury Services Ltd</t>
  </si>
  <si>
    <t>6th Floor 65 Gresham Street, London, United Kingdom, EC2V 7NQ</t>
  </si>
  <si>
    <t>Option to extend with 3 months notice - rolling</t>
  </si>
  <si>
    <t>Option to extend rollover notice period of 3 months</t>
  </si>
  <si>
    <t>043432</t>
  </si>
  <si>
    <t>Provision of Procurement Services</t>
  </si>
  <si>
    <t>County Hall, Loughborough Road, West Bridgeford, Nottingham, NG2 7QP</t>
  </si>
  <si>
    <t>RM1557.13</t>
  </si>
  <si>
    <t>Implementation, Access and Ongoing Support for Social Value Portal platform</t>
  </si>
  <si>
    <t>Access and Ongoing support for Social Value Portal</t>
  </si>
  <si>
    <t>Social Value Portal Limited</t>
  </si>
  <si>
    <t>Tintagel House, 92 Albert Embankment, London.  SE1 7TY</t>
  </si>
  <si>
    <t>Call off contract  is for the provision of services under Lot 2:  Cloud Software</t>
  </si>
  <si>
    <t>01917997</t>
  </si>
  <si>
    <t>option exercised to extend to June 30, 2027</t>
  </si>
  <si>
    <t>RM6202</t>
  </si>
  <si>
    <t>Tail Spend Solution</t>
  </si>
  <si>
    <t>Provision of a tail spend solution</t>
  </si>
  <si>
    <t>Mercateo UK Ltd (Unite EU)</t>
  </si>
  <si>
    <t>16 Great Queen Street London WC2B 5AH</t>
  </si>
  <si>
    <t>CCS framework RM6202</t>
  </si>
  <si>
    <t>TS24-29</t>
  </si>
  <si>
    <t>Corporate Clothing</t>
  </si>
  <si>
    <t>Supply of Corporate Clothing</t>
  </si>
  <si>
    <t>Hall-Fast Industrial Supplies Ltd</t>
  </si>
  <si>
    <t>7 Acorn Business Park, Commercial Gate Mansfield, NG181EX</t>
  </si>
  <si>
    <t>NOTTSCC001-DN779683-02131876</t>
  </si>
  <si>
    <t>Ashfield Depot Modernisation - Ashfield District Council</t>
  </si>
  <si>
    <t>Project Managers and Consultancy Services on behalf of Ashfield District Council to support the delivery of a comprehensive infrastructure and decarbonisation programme at the Councils vehicle maintenance depot.</t>
  </si>
  <si>
    <t>Reed Talent Solutions Limited (trading as Consultancy+)</t>
  </si>
  <si>
    <t>Academy Court, 94 Chancery Lane, London
WC2A 1DT</t>
  </si>
  <si>
    <t>Awarded through YPO1141</t>
  </si>
  <si>
    <t>TS25 - 02</t>
  </si>
  <si>
    <t>Aids and Adaptations works</t>
  </si>
  <si>
    <t>Aids and Adaptations works to properties following referrals.</t>
  </si>
  <si>
    <t xml:space="preserve">Matthews &amp; Tannert Limited </t>
  </si>
  <si>
    <t>Bannerman House, 
Bannerman Road 
Kirkby-in-Ashfield 
Nottinghamshire 
NG17 8DU</t>
  </si>
  <si>
    <t>TS24 - 05</t>
  </si>
  <si>
    <t xml:space="preserve">Electrical and Structural Testing to Street Lighting to Various Locations Throughout the District of Ashfield, Nottinghamshire </t>
  </si>
  <si>
    <t>Electrical and Structural Testing to Street
 Lighting on Un-adopted land and garage sites</t>
  </si>
  <si>
    <t>Via East Midlands Ltd</t>
  </si>
  <si>
    <t xml:space="preserve">Bilsthorpe Highways Depot, Bilsthorpe Business Park, Eakring Road, Bilsthorpe, Newark NG22 8ST </t>
  </si>
  <si>
    <t>TS24-01</t>
  </si>
  <si>
    <t>Pre paint and Painting</t>
  </si>
  <si>
    <t>Pre paint and Painting to external domestic properties</t>
  </si>
  <si>
    <t>Alfred Bagnall &amp; Sons (East Midlands) Ltd</t>
  </si>
  <si>
    <t xml:space="preserve">6 Manor Lane, 
Shipley, 
West Yorkshire, 
BD18 3RD </t>
  </si>
  <si>
    <t>TS24-17</t>
  </si>
  <si>
    <t>Communal Area Cleaning Programme</t>
  </si>
  <si>
    <t>Communal Area Cleaning on a monthly basis</t>
  </si>
  <si>
    <t xml:space="preserve">Capital Services Group Ltd </t>
  </si>
  <si>
    <t>33 Chester Road West Deeside CH5 1SA</t>
  </si>
  <si>
    <t>TS25 - 01</t>
  </si>
  <si>
    <t xml:space="preserve">Out of Management Voids Repairs </t>
  </si>
  <si>
    <t xml:space="preserve">Voids/Empty Property Repairs </t>
  </si>
  <si>
    <t xml:space="preserve">Parkin Contractors Ltd </t>
  </si>
  <si>
    <t>Wayside House 20 Unwin Road Sutton in Ashfield NG17 4HN</t>
  </si>
  <si>
    <t>TS24-02</t>
  </si>
  <si>
    <t xml:space="preserve">Communal Area Health &amp; Safety Check / Service </t>
  </si>
  <si>
    <t>Communal Area Health &amp; Safety Check /
 Service to various Council owned Properties throughout the District of Ashfield, Nottinghamshire</t>
  </si>
  <si>
    <t xml:space="preserve">Aaron Services Ltd </t>
  </si>
  <si>
    <t xml:space="preserve">1st Floor Suite 4, Chatsworth House, Prime Business centre, Raynesway Derby, Derbyshire DE21 7SR </t>
  </si>
  <si>
    <t>Yes</t>
  </si>
  <si>
    <t>1199HRA - Professional</t>
  </si>
  <si>
    <t>1199HRA Cornish Properties PAS 2035 Retrofit Professional Services Contract</t>
  </si>
  <si>
    <t>Planned, Cyclcial &amp; Estates Maintenance (Major Works)</t>
  </si>
  <si>
    <t>Retrofit Professional Services provider
 including Principal Designer and Lead Designer</t>
  </si>
  <si>
    <t>Mills Green Deal Advisors Trading Ltd as Energy Efficiency Consultants.</t>
  </si>
  <si>
    <t>1 &amp; 2 Mercia Village, Torwood Close
 Westwood Business Park, Coventry, CV4 8HX</t>
  </si>
  <si>
    <t>TS25 - 10</t>
  </si>
  <si>
    <t xml:space="preserve">Boiler Installations </t>
  </si>
  <si>
    <t>Installation of Boilers on a planned basis</t>
  </si>
  <si>
    <t>Phoenix Gas Services Ltd</t>
  </si>
  <si>
    <t>Furlong Rd, Tunstall, Stoke-on-Trent ST6 5UD</t>
  </si>
  <si>
    <t>NOTTSCC001-DN724864-73474312</t>
  </si>
  <si>
    <t>Idox Cloud Planning</t>
  </si>
  <si>
    <t>Cloud software for core planning functions  including pre-applications, enforcement, and appeals.</t>
  </si>
  <si>
    <t xml:space="preserve">Idox Software Ltd </t>
  </si>
  <si>
    <t>2nd floor, 1310 Waterside, Arlington Business Park, Theale, Berkshire, RG7 4SA</t>
  </si>
  <si>
    <t>Supply of contractor</t>
  </si>
  <si>
    <t>Supply of temporary agency staff for the position of major projects planner</t>
  </si>
  <si>
    <t>POWER PLANNING CONSULTING LTD</t>
  </si>
  <si>
    <t>15 Tower View Close, Wybunbury, Nantwich, England, CW5 7SS</t>
  </si>
  <si>
    <t>BDC/PB/ES/2014/0128</t>
  </si>
  <si>
    <t>Council Tax Billing</t>
  </si>
  <si>
    <t>DSI Billing Services</t>
  </si>
  <si>
    <t>Evolution House, Choats Road, Dagenham, Essex, RM9 6BF</t>
  </si>
  <si>
    <t>01.12.2021</t>
  </si>
  <si>
    <t>2 years</t>
  </si>
  <si>
    <t>Joint procurement with Bassetlaw</t>
  </si>
  <si>
    <t>ADC Security Services</t>
  </si>
  <si>
    <t>Resources and Business Transformation (Customer Experience)</t>
  </si>
  <si>
    <t>Security Services - static guard</t>
  </si>
  <si>
    <t>MPD FM Limited</t>
  </si>
  <si>
    <t>Unit 20 Dagenham Business Park, 123 Rainham Road North, DAGENHAM, RM10 7FD</t>
  </si>
  <si>
    <t>04632279</t>
  </si>
  <si>
    <t>No further options to extend</t>
  </si>
  <si>
    <t>0P-HOP-mp-odr054</t>
  </si>
  <si>
    <t>Drainage Clearance, Repairs and CCTV Inspections</t>
  </si>
  <si>
    <t xml:space="preserve">Responsive &amp; Voids Maintenance </t>
  </si>
  <si>
    <t>Lanes Group PLC</t>
  </si>
  <si>
    <t>C/O Elements Ring Road, Lower Wortley, Leeds, West Yourshire, UK LS12 6AB</t>
  </si>
  <si>
    <t>DN750965</t>
  </si>
  <si>
    <t>Development of Affordable housing at Hardwick Lane</t>
  </si>
  <si>
    <t>40 new affordable homes</t>
  </si>
  <si>
    <t>Lindum</t>
  </si>
  <si>
    <t>BMS Station Road Lincoln LN6 3QX</t>
  </si>
  <si>
    <t>Direct award from framework</t>
  </si>
  <si>
    <t>TSM2025/2026</t>
  </si>
  <si>
    <t>Provision of 2025/27 Tenant Satisfaction Measures tenant perception survey</t>
  </si>
  <si>
    <t>Housing Management</t>
  </si>
  <si>
    <t xml:space="preserve">Conducting and analysis of the tenant perception survey associated with the 2025/27 Tenant Satisfaction Measures collection </t>
  </si>
  <si>
    <t>Acuity Research &amp; Practice Limited</t>
  </si>
  <si>
    <t>35 Mount Pleasant, Bishops Tawton, Barnstaple, EX32 0AQ</t>
  </si>
  <si>
    <t>None</t>
  </si>
  <si>
    <t>AVC689653782</t>
  </si>
  <si>
    <t>Salary Sacrifice Additional Voluntary Contributions</t>
  </si>
  <si>
    <t>Human Resources</t>
  </si>
  <si>
    <t>Salary Sacrifice AVC’s</t>
  </si>
  <si>
    <t xml:space="preserve">My Money Matters, AVC Wise Limited </t>
  </si>
  <si>
    <t xml:space="preserve">5 Margaret Road, Romford, Essex, RM2 5SH </t>
  </si>
  <si>
    <t>7% of the employees AVC contributions</t>
  </si>
  <si>
    <t>DN695244</t>
  </si>
  <si>
    <t>Skip Hire and Waste Disposal</t>
  </si>
  <si>
    <t>Supply, Delivery, Collection and Waste Disposal</t>
  </si>
  <si>
    <t>AB Waste Disposal Ltd</t>
  </si>
  <si>
    <t>ADKINS HOUSE, RAYMOND WAY, OLD MILL LANE IND ESTATE, MANSFIELD WOODHOUSE, NOTTS, NG199BG</t>
  </si>
  <si>
    <t>ASDC0072-23-41</t>
  </si>
  <si>
    <t>Supply of General Building and Timber Materials</t>
  </si>
  <si>
    <t>General Building and Timber Materials</t>
  </si>
  <si>
    <t>Huws Gray Ltd</t>
  </si>
  <si>
    <t>Industrial Estate, Llangefni, Anglesey, LL77 7JA</t>
  </si>
  <si>
    <t xml:space="preserve">Call Off From Framework Agreement </t>
  </si>
  <si>
    <t>EEM Framework - Mini Competition 
Agreement Reference: 00072-23-41</t>
  </si>
  <si>
    <t>ASDC0072-23-42</t>
  </si>
  <si>
    <t>Supply of Ironmongery and Fittings</t>
  </si>
  <si>
    <t>Ironmonger and Fittings materials</t>
  </si>
  <si>
    <t>EEM Framework - Mini Competition
 Agreement reference: 0072-23-42</t>
  </si>
  <si>
    <t>ASDC0023-22-154</t>
  </si>
  <si>
    <t>Supply of personal protective equipment (PPE)</t>
  </si>
  <si>
    <t>Supply of personal protective equipment (PPE), Uniform and Janitorial goods</t>
  </si>
  <si>
    <t>PWS (Protective Wear Supplies) Limited</t>
  </si>
  <si>
    <t>10 Darklake View Estover Plymouth, PL67TL</t>
  </si>
  <si>
    <t>ASDC0072-23-39</t>
  </si>
  <si>
    <t>Supply of Electrical Materials</t>
  </si>
  <si>
    <t>Electrical Materials</t>
  </si>
  <si>
    <t>Rexel UK Ltd</t>
  </si>
  <si>
    <t>Eagle Court 2, Hatchford Brook, Hatchford Way, Sheldon, Birmingham, B26 3RZ</t>
  </si>
  <si>
    <t>00434724</t>
  </si>
  <si>
    <t>EEM Framework - Mini Competition 
Agreement reference: EEM0072</t>
  </si>
  <si>
    <t>DN782700</t>
  </si>
  <si>
    <t>Supply of Plumbing and Heating Materials</t>
  </si>
  <si>
    <t>Plumbing and heating materials</t>
  </si>
  <si>
    <t>City Plumbing Supplies Holding Ltd</t>
  </si>
  <si>
    <t>Highbourne House
Eldon Way
Crick
Northhampton
NN67SL</t>
  </si>
  <si>
    <t>02489546</t>
  </si>
  <si>
    <t>EEM Framework - Mini Competition
 Agreement Reference:EEM 0072</t>
  </si>
  <si>
    <t>ASDC0072-25-112</t>
  </si>
  <si>
    <t>Supply of specialist materials</t>
  </si>
  <si>
    <t>Supply of specialist materials (shower pumps)</t>
  </si>
  <si>
    <t>AKW MEDI-CARE Limited</t>
  </si>
  <si>
    <t>Unit 404 Pointon Way, Hampton, Lovett, Droitwich Spa, Worcestershire, WR9 0LR</t>
  </si>
  <si>
    <t>Direct Award via EEM Framework EEM0072</t>
  </si>
  <si>
    <t>TS25 - 08</t>
  </si>
  <si>
    <t xml:space="preserve">Double Glazed Units and Outhouse Doors </t>
  </si>
  <si>
    <t xml:space="preserve">Replacement of double glazed units and doors </t>
  </si>
  <si>
    <t xml:space="preserve">Cash and Carry Windows </t>
  </si>
  <si>
    <t>Bridge House Hermitage Lane NG18 5HB</t>
  </si>
  <si>
    <t>TS25 - 13</t>
  </si>
  <si>
    <t xml:space="preserve">Tree and Hedge Maintenance </t>
  </si>
  <si>
    <t xml:space="preserve">Tree and Hedge Maintenance to housing land </t>
  </si>
  <si>
    <t xml:space="preserve">Forest Farm Tree Services </t>
  </si>
  <si>
    <t>102 Kirkby Road Sutton in Ashfield NG17 1GH</t>
  </si>
  <si>
    <t>OC319950</t>
  </si>
  <si>
    <t>TS25 - 07</t>
  </si>
  <si>
    <t>Repair and Maintenance to Digital Aerials</t>
  </si>
  <si>
    <t xml:space="preserve">Crystal Electronics Ltd </t>
  </si>
  <si>
    <t xml:space="preserve">4-4a Titley Bawk Avenue Earls Barton Northamptonshire NN6 OLA </t>
  </si>
  <si>
    <t>TS25 - 12</t>
  </si>
  <si>
    <t>Service, Maintenance and Cleaning of Bin Chutes to Darlison Court, Hucknall, Nottinghamshire, NG15 7DR</t>
  </si>
  <si>
    <t xml:space="preserve">Service, Maintenance and Cleaning of Bin Chutes to Darlison Court, Hucknall, Nottinghamshire, NG15 7DR </t>
  </si>
  <si>
    <t xml:space="preserve">Hardall International </t>
  </si>
  <si>
    <t>Hardall House Lunun Close Dunstable LU5 4PN</t>
  </si>
  <si>
    <t>RM6261</t>
  </si>
  <si>
    <t>Mobile Voice &amp; Data</t>
  </si>
  <si>
    <t>Transformation - ICT</t>
  </si>
  <si>
    <t xml:space="preserve">The purchase of 390 new SIMs for the authority’s mobile telephony fleet at a quoted annual cost of £6,700 throughout a 36-month call-off period. </t>
  </si>
  <si>
    <t xml:space="preserve">Virgin Media Business Limited </t>
  </si>
  <si>
    <t>500 Brook Drive, Reading, RG2 6UU</t>
  </si>
  <si>
    <t xml:space="preserve"> Framework</t>
  </si>
  <si>
    <t xml:space="preserve">CCS Framework call off  </t>
  </si>
  <si>
    <t>ICT 2025</t>
  </si>
  <si>
    <t>House on the Hill ITSM</t>
  </si>
  <si>
    <t xml:space="preserve">SaaS ITSM system used by ICT for service desk, asset &amp; problem management </t>
  </si>
  <si>
    <t>House on the Hill Software Ltd</t>
  </si>
  <si>
    <t>127 Stockport Road, Greater Manchester, UK, SK6 6AF</t>
  </si>
  <si>
    <t>SPF11 (DES2)</t>
  </si>
  <si>
    <t>SPF11 (DES2) – Central Walk Design &amp; Cost Consultant RIBA S3-6 Services</t>
  </si>
  <si>
    <t>Multi-disciplinary team to develop RIBA stage 3 &amp; 4 Planning &amp; Tender Packs through to stage 5-6 Completion on site</t>
  </si>
  <si>
    <t xml:space="preserve">Pulse Associates Ltd Trading as Pulse Consult </t>
  </si>
  <si>
    <t xml:space="preserve">The Birkin Building, Ground Floor Ten Broadway, Nottingham, England, NG1 1PS </t>
  </si>
  <si>
    <t>ESPO Direct Award Call Off Framework. Increase from £60,771 to  £66,686 which is an increase of 9.1%</t>
  </si>
  <si>
    <t>NOTTSCC001-DN796918-67886978</t>
  </si>
  <si>
    <t>Service Manager Commercial Development</t>
  </si>
  <si>
    <t>Temporary staff placement for the position of Service Manager Commercial Development</t>
  </si>
  <si>
    <t>6th Floor, Waterfront House, 35 Station St, Nottingham NG2 3DQ</t>
  </si>
  <si>
    <t>Further competition via the LGRP framework</t>
  </si>
  <si>
    <t>TS25-30</t>
  </si>
  <si>
    <t>Internal Ply Flush Doors</t>
  </si>
  <si>
    <t>Supply of Internal Ply Flush Doors</t>
  </si>
  <si>
    <t>Howdens Joinery Limited</t>
  </si>
  <si>
    <t>105 Wigmore Street, London, England, W1U 1QY</t>
  </si>
  <si>
    <t>NA</t>
  </si>
  <si>
    <t>DN797260</t>
  </si>
  <si>
    <t>Maintenance for FME Form</t>
  </si>
  <si>
    <t xml:space="preserve">Maintenance &amp; Technical Support for licence serial #AH48-4JXX-22U4 for 01/02/2026 - 31/01/2027 Co-termed Maintenance &amp; Technical Support for Serial #HD9F-N37P-23WB for 01/02/2026 - 31/01/2027 </t>
  </si>
  <si>
    <t xml:space="preserve">1Spatial Group Limited </t>
  </si>
  <si>
    <t xml:space="preserve">Unit F7, Stirling House, Cambridge Innovation Park, Denny End Road, Waterbeach Cambridge CB25 9PB </t>
  </si>
  <si>
    <t>G-Cloud 14 Framework Agreement
 (RM1557.14)</t>
  </si>
  <si>
    <t>NOTTSCC001-DN802982-36263706</t>
  </si>
  <si>
    <t>Ashfield Depot Build</t>
  </si>
  <si>
    <t>Refurbishment works to Northern Depot Sutton in Ashfield</t>
  </si>
  <si>
    <t>Station Road, North Hykeham, Lincoln, Lincolnshire, LN6 3QX</t>
  </si>
  <si>
    <t>TS25-24</t>
  </si>
  <si>
    <t>Void Cleans Only</t>
  </si>
  <si>
    <t>To carry out the cleaning of void properties across the district</t>
  </si>
  <si>
    <t>Unit 4 Taylor Lane, Loscoe, Heanor, Derbyshire, DE75 7TA</t>
  </si>
  <si>
    <t>Yes - 1 Year</t>
  </si>
  <si>
    <t>TS25-28</t>
  </si>
  <si>
    <t>Void Clears Olnly</t>
  </si>
  <si>
    <t>To carry out the clearing of void properties across the district</t>
  </si>
  <si>
    <t>AB Environmental Solutions Ltd</t>
  </si>
  <si>
    <t>Adkins House, Raymond Way, Mill Way, Old Mill Lane Industrial Estate, Mansfield Woodhouse, Nottinghamshire, NG19 9BG</t>
  </si>
  <si>
    <t>TS25-26</t>
  </si>
  <si>
    <t>Wetroom Flooring</t>
  </si>
  <si>
    <t>To replace./repair wet room flooring across the district</t>
  </si>
  <si>
    <t>Gelder Group Limited</t>
  </si>
  <si>
    <t>Head Office Tillbridge Lane Sturton By Stow Lincoln. LN1 2DS</t>
  </si>
  <si>
    <t>DN67818</t>
  </si>
  <si>
    <t>Door Maintenance Services 2023-2026 (Roller Shutters, Swing, Electronic Doors and Room Partitions)</t>
  </si>
  <si>
    <t>Roller Shutter/automatic door maintenance</t>
  </si>
  <si>
    <t>ADC/JPF Systems Ltd</t>
  </si>
  <si>
    <t>Units 1 &amp; 2 Apex Court, Bassendale Road, Bromborough CH62 3RE</t>
  </si>
  <si>
    <t>31/08/2026</t>
  </si>
  <si>
    <t>03359561</t>
  </si>
  <si>
    <t xml:space="preserve">Active </t>
  </si>
  <si>
    <t>CPU 5819</t>
  </si>
  <si>
    <t>Provision of Lift Maintenance Services at various Domestic and Non-domestic sites within the District of Ashfield</t>
  </si>
  <si>
    <t>Lift Maintenance Services</t>
  </si>
  <si>
    <t>RJ Lifts Services</t>
  </si>
  <si>
    <t xml:space="preserve">RJ Lifts Group Ltd, Unit 1 Galveston Grove, Oldfield Business Park, Stoke-On-Trent, Staffordshire, England, ST4 3PE
</t>
  </si>
  <si>
    <t>Review dates are 01/04/2024 and 01/04/2025</t>
  </si>
  <si>
    <t>02771066</t>
  </si>
  <si>
    <t>CPU 5342</t>
  </si>
  <si>
    <t>Financial Management System</t>
  </si>
  <si>
    <t>Provision of a Corporate Finance System - description of modules delivered at Annexure A to the service order form.</t>
  </si>
  <si>
    <t>05234413</t>
  </si>
  <si>
    <t>ADC 5883</t>
  </si>
  <si>
    <t>Provision of Mechanical and Electrical Equipment Maintenance Services</t>
  </si>
  <si>
    <t>M and E equipment maintenance</t>
  </si>
  <si>
    <t>DFP Services Ltd</t>
  </si>
  <si>
    <t>1 Artemis Court, St John`s Road, Meadowfield Industrial Estate, Durham. DH7 8XQ</t>
  </si>
  <si>
    <t>Awarded</t>
  </si>
  <si>
    <t>TS23-15</t>
  </si>
  <si>
    <t>Domestic PH&amp;SC / Service</t>
  </si>
  <si>
    <t xml:space="preserve">To carry out the Domestic Property Health &amp; Safety Check / Service (PH&amp;SC/S) programme to domestic properties owned by ADC. </t>
  </si>
  <si>
    <t xml:space="preserve">Concorde BGW Group </t>
  </si>
  <si>
    <t>Palmer Street
Hyde Park
Doncaster</t>
  </si>
  <si>
    <t>tender</t>
  </si>
  <si>
    <t>Funding Agreement between ADC and CGL</t>
  </si>
  <si>
    <t>Strategic Housing / RSI Grant Funding</t>
  </si>
  <si>
    <t>Substance misuse treatment service</t>
  </si>
  <si>
    <t>Change, Grow Live</t>
  </si>
  <si>
    <t>CGL 3rd Floor, Tower Point, 44 North Road,  Brighton</t>
  </si>
  <si>
    <t>Funding Agreement between ADC and Framework (Street Outreach)</t>
  </si>
  <si>
    <t>FHA will deliver a street outreach service and proactivaly support those rough sleeping and at risk of rough sleeping throughout Nottinghamshire</t>
  </si>
  <si>
    <t>Street Outreach</t>
  </si>
  <si>
    <t>Framework Housing Association, Val Roberts House, 25 Gregory Boulevard, Nottingham NG7 6NX</t>
  </si>
  <si>
    <t>Funding Agreement between ADC and Sherwood Forest Hospitals</t>
  </si>
  <si>
    <t>SFH will provide dedicated clinical outreach time to provide specialist wound care support to patients who are currently, or at risk of rough sleeping.</t>
  </si>
  <si>
    <t>Sherwood Forest Hospitals</t>
  </si>
  <si>
    <t>SFH, King's Mill Hospital, Mansfield Road, Sutton in Ashfield, Nottinghamshire NG17 4JL</t>
  </si>
  <si>
    <t>Funding Agreement between ADC and Tuntum Housing Association</t>
  </si>
  <si>
    <t>THA will deliver an employment support service and proactively support those rough sleeping and at risk of rough sleeping who are non-UK nationals and have no recourse to public funds.</t>
  </si>
  <si>
    <t>Tuntum Housing Association</t>
  </si>
  <si>
    <t>Tuntum Housing Association, 90 Beech Avenue, Nottingham, NG7 7LW</t>
  </si>
  <si>
    <t>IP26310R</t>
  </si>
  <si>
    <t>NOTTSCC001-DN749732-03753695</t>
  </si>
  <si>
    <t>Animal Licensing Specialist</t>
  </si>
  <si>
    <t>Environmental Health</t>
  </si>
  <si>
    <t>Recruitment of a part time Animal Licensing Specialist for Ashfield District Council</t>
  </si>
  <si>
    <t>The Oyster Partnership Limited</t>
  </si>
  <si>
    <t>2nd Floor, 64 North Row, Mayfair, London. W1K 7DA</t>
  </si>
  <si>
    <t>Extended</t>
  </si>
  <si>
    <t>Westlaw/Practical Law  online research</t>
  </si>
  <si>
    <t>Professional reference and research</t>
  </si>
  <si>
    <t xml:space="preserve">Thomson Reuters Professional (UK) Limited </t>
  </si>
  <si>
    <t>Po Box 1633, Cheriton House, North Way, Andover, Hampshire SP10 5BE</t>
  </si>
  <si>
    <t>Year 1£13,982; Year 2£14,681 and Year 3£15,415</t>
  </si>
  <si>
    <t>01679046</t>
  </si>
  <si>
    <t>5 Ballards Lane London N3 1XW</t>
  </si>
  <si>
    <t>Project Management Training</t>
  </si>
  <si>
    <t>Neighbourhoods, Operations</t>
  </si>
  <si>
    <t xml:space="preserve">Project Management Training </t>
  </si>
  <si>
    <t>The Knowledge Academy  Limited</t>
  </si>
  <si>
    <t>Reflex, Cain Road Bracknell RG12 1HL</t>
  </si>
  <si>
    <t>ADC1005859</t>
  </si>
  <si>
    <t>Kirkby Leisure Centre - Capital Improvements Ltd</t>
  </si>
  <si>
    <t xml:space="preserve">Expansion of the gym and soft play facilities and improvements to the BMS (Building Management System).at Kirkby Leisure Centre. </t>
  </si>
  <si>
    <t xml:space="preserve">Sport and Leisure Management Ltd (Everyone Active) </t>
  </si>
  <si>
    <t>2 Watling Drive, Sketchley Meadows, Hinkley, Leicester, LE10 3EY</t>
  </si>
  <si>
    <t>AMS17649</t>
  </si>
  <si>
    <t>To supply and install a new fire roller shutter to the Idlewells Market Hall Precinct Side</t>
  </si>
  <si>
    <t xml:space="preserve">ADC Entrance Solutions </t>
  </si>
  <si>
    <t>Unit 1 &amp; 2 Apex Court Bassendale Road Bromborough Wirral CH62 3RE</t>
  </si>
  <si>
    <t xml:space="preserve">ADC1007918 </t>
  </si>
  <si>
    <t>Purchase and Deployment of Water Quality Monitoring Equipment at Kingsmill Reservoir</t>
  </si>
  <si>
    <t>Water Quality Monitoring Equipment</t>
  </si>
  <si>
    <t xml:space="preserve">Xylem UK </t>
  </si>
  <si>
    <t>Private Road No.1 Colwick Industrial Estate Nottingham NG4 2AN Tel: 0115 940 0111</t>
  </si>
  <si>
    <t>31/06/2026</t>
  </si>
  <si>
    <t>One off purchase</t>
  </si>
  <si>
    <t>TF06 (FMG)</t>
  </si>
  <si>
    <t>FMG services in line with quote 11025</t>
  </si>
  <si>
    <t>Green Ashfield project carbon reduction project review in line with FMG quote 11025 dated 01/10/25</t>
  </si>
  <si>
    <t>FMG Consulting Ltd</t>
  </si>
  <si>
    <t>Bank House, Market Square, Congleton, Cheshire. CW12 1ET</t>
  </si>
  <si>
    <t>1206GF (KINV)</t>
  </si>
  <si>
    <t xml:space="preserve">Consultancy Services, Project Management &amp; Employers Agent on PSDS3b delivery Hucknall Leisure Centre </t>
  </si>
  <si>
    <t>Consultancy Services, Project Management &amp; Employers Agent (this is a new appointment outside of the one previously set up by Place)</t>
  </si>
  <si>
    <t>Kinver Business Solutions
 Ltd</t>
  </si>
  <si>
    <t>Heame House, 23 Bilston Street, Dudley
, West Midlands. DY3 1JA</t>
  </si>
  <si>
    <t>Direct Award via Consultancy +, YPO Framework.</t>
  </si>
  <si>
    <t>In Procurement</t>
  </si>
  <si>
    <t>1250HRA</t>
  </si>
  <si>
    <t>Beechwood Court Roof Replacement</t>
  </si>
  <si>
    <t>Design, replacement, supply and installation of the mono pitch roof, vertical hanging tiles, flat roof for the covered walkway, insulated flat roof and internal renovation to the Community Centre</t>
  </si>
  <si>
    <t>Specialised Group Ltd</t>
  </si>
  <si>
    <t xml:space="preserve"> Dunnings Bridge Road, BOOTLE, Merseyside, L30 6TA, United Kingdom</t>
  </si>
  <si>
    <t>1251HRA</t>
  </si>
  <si>
    <t>Aspley Court Heating &amp; Domestic Hot Water Replacement</t>
  </si>
  <si>
    <t>Design, supply and installation of replacement heating and domestic hot water provision (including associated works) to 25 individual flats and communal areas at Aspley Court in Sutton-in-Ashfield, Nottinghamshire</t>
  </si>
  <si>
    <t>Matthews &amp; Tannert Ltd</t>
  </si>
  <si>
    <t>Bannerman Rd,
Kirkby in Ashfield,
Nottingham
NG17 8DU</t>
  </si>
  <si>
    <t>1261GF</t>
  </si>
  <si>
    <t>Mechanical and Electrical Equipment Maintenance Services (2026-2029)</t>
  </si>
  <si>
    <t>Provision of planned preventative maintenance works and Emergency callout services (Reactive repairs) for M&amp;E equipment installed at various non-domestic sites owned or leased by the Authority.</t>
  </si>
  <si>
    <t>Sureserve Compliance
 Central Limited,Unit,</t>
  </si>
  <si>
    <t>5 - 6 Boudicca Road, Suffolk Central
 Business Park, Stowmarket, Suffolk IP14 1WF</t>
  </si>
  <si>
    <t>1264GF</t>
  </si>
  <si>
    <t>Lift Maintenance Services (2026-2029)</t>
  </si>
  <si>
    <t>The service to be provided includes the inspection, testing, maintenance, and servicing of the mechanical, hydraulic, and electrical equipment comprising passenger / goods lifts installed at various domestic and non-domestic sites owned or leased by Ashfield District Council</t>
  </si>
  <si>
    <t>Procurement via Notts County Council DPS</t>
  </si>
  <si>
    <t>1201GF</t>
  </si>
  <si>
    <t>Idlewells Indoor Market Asbestos Remedial and Refurbishment Works</t>
  </si>
  <si>
    <t>Asbestos removal and remediation, toilet refurbishment, drainage replacement, hot-water and heating systems alteration works</t>
  </si>
  <si>
    <t>009PSDS3b</t>
  </si>
  <si>
    <t>Technical Advisor Services</t>
  </si>
  <si>
    <t>To provide specific technical advise to ADC and Kinver business solutions in their role of contract administrators project managers and cost consultants for phase 2 of the PSDS project</t>
  </si>
  <si>
    <t>Market Street, Congleton, CW12 1ET</t>
  </si>
  <si>
    <t>31/11/2026</t>
  </si>
  <si>
    <t>07309324</t>
  </si>
  <si>
    <t>1265GF</t>
  </si>
  <si>
    <t xml:space="preserve">Provision of Cash in Transit (CIT) and Associated Services </t>
  </si>
  <si>
    <t xml:space="preserve">Secure collection and storage of money collected, processing/consolidation and accurate recording of the collected amount, and onward delivery to the designated facility. </t>
  </si>
  <si>
    <t>Kings Armoured Security
 Services Ltd</t>
  </si>
  <si>
    <t>24 The Parker Centre, Mansfield Road,
 Derby. DE21 4SZ</t>
  </si>
  <si>
    <t xml:space="preserve">To replace./repair wet room flooring across the district </t>
  </si>
  <si>
    <t xml:space="preserve">Tillbridge Lane Sturton By Stow Lincoln. LN1 2DS </t>
  </si>
  <si>
    <t xml:space="preserve">To carry out the clearing of void properties across the district </t>
  </si>
  <si>
    <t xml:space="preserve">Adkins House, Raymond Way, Mill Way, Old Mill Lane Industrial Estate, Mansfield Woodhouse, Nottinghamshire, NG19 9BG </t>
  </si>
  <si>
    <t xml:space="preserve">To carry out the cleaning of void properties across the district </t>
  </si>
  <si>
    <t>Excel Cleaning Solutions Ltd</t>
  </si>
  <si>
    <t xml:space="preserve">Unit 4 Taylor Lane, Loscoe, Heanor, Derbyshire, DE75 7TA </t>
  </si>
  <si>
    <t>NOTTSCC001-DN796318-82747201</t>
  </si>
  <si>
    <t>Boiler Installation (Planned Replacements And Ad-Hoc)</t>
  </si>
  <si>
    <t>Contractor to undertake the installation of Boilers on a Planned basis and ad-hoc basis based on the specification of works, all sites are owned by Ashfield District Council.</t>
  </si>
  <si>
    <t>Matthews and Tannert Ltd</t>
  </si>
  <si>
    <t>Bannerman Rd, Kirkby in Ashfield, Nottingham NG17 8DU</t>
  </si>
  <si>
    <t>Regen_John Whetton Park_Bike Track</t>
  </si>
  <si>
    <t>John Whetton Park Bike Track</t>
  </si>
  <si>
    <t>Creation of tarmac bike track including jumps, berms and associated landscaping.</t>
  </si>
  <si>
    <t>Land Restoration Services Ltd</t>
  </si>
  <si>
    <t>161 DIAMOND AVENUE, Kirkby-in-Ashfield, Nottinghamshire England, NG17 7LZ</t>
  </si>
  <si>
    <t>Procured using the DPS for landscape works</t>
  </si>
  <si>
    <t>ADC1008782</t>
  </si>
  <si>
    <t>Minicam Solo Pro+ 60 Metre Axial System</t>
  </si>
  <si>
    <t>Purchase of Minicam Solo Pro+ 60 Metre Axial System</t>
  </si>
  <si>
    <t xml:space="preserve">Minicam Ltd </t>
  </si>
  <si>
    <t>Unit 33 Ravenscraig Road Little Hulton Salford Greater Manchester M38 9PU United Kingdom</t>
  </si>
  <si>
    <t>1257HRA</t>
  </si>
  <si>
    <t>Housing Stock Investment Model (30 Years) and Validation Surveys</t>
  </si>
  <si>
    <t>To prepare a comprehensive investment plan for the Council's housing stock, ensuring compliance with the Decent Homes Standard and other relevant statutory requirements.</t>
  </si>
  <si>
    <t>NOTTSCC001-DN804305-59953634</t>
  </si>
  <si>
    <t xml:space="preserve">Purchase 1 x Food Waste Vehicle </t>
  </si>
  <si>
    <t>Purchase of 1 x Orus 6 7.5T Food Waste Vehicle via Notts Consortium Framework CPU4259 Nottingham City &amp; Denis Eagle-T/A Terberg Matec UK</t>
  </si>
  <si>
    <t xml:space="preserve">Dennis Eagle / Trading as Terberg Matec </t>
  </si>
  <si>
    <t>Unit 50, Melford Court, Hardwick Grange, Woolston, Warrington, Cheshire WA1 4RZ</t>
  </si>
  <si>
    <t>via Notts Consortium Framework CPU4259</t>
  </si>
  <si>
    <t>DN805344</t>
  </si>
  <si>
    <t>Purchase Wood Chipper</t>
  </si>
  <si>
    <t>Greenmach EVO 165 D Wood Chipper (replacement for stolen one) Complete with Tracker Device</t>
  </si>
  <si>
    <t xml:space="preserve">PS Marsden (Lawnmower Services)Ltd </t>
  </si>
  <si>
    <t>Private Road No 8 Colwick Ind Estate Colwick,Nottingham NG4 2JX</t>
  </si>
  <si>
    <t>Grounds Machinery Framework-CPU2293 Lot G ,Specification 22 Direct Award</t>
  </si>
  <si>
    <t xml:space="preserve">NOTTSCC001-DN804255-81771399 </t>
  </si>
  <si>
    <t>Purchase Three Refuse Collection Vehicles</t>
  </si>
  <si>
    <t>1 x 32T Olympus 27W 8x4 Rear Steer RCV As per Specification 2x 26T Olympus 19N 6x2N Rear Steer RCV As per specification</t>
  </si>
  <si>
    <t xml:space="preserve">Dennis Eagle T/A Terberg Matec UK </t>
  </si>
  <si>
    <t xml:space="preserve">Heathcote Way,Heathcote Ind Estate Warwick Warwickshire CV34 6TE </t>
  </si>
  <si>
    <t xml:space="preserve">Framework Agreement Ref No CPU4259 Nottingham City &amp; Denis Eagle-T/A Terberg Matec UK Call Off </t>
  </si>
  <si>
    <t>ADC1008605</t>
  </si>
  <si>
    <t>2026/27 Rent letters</t>
  </si>
  <si>
    <t>Printing, packing and posting 2026/27 Rent letters</t>
  </si>
  <si>
    <t>Mail and Print</t>
  </si>
  <si>
    <t>Berwick Hill Dairy, Berwick St Leonard, Sailisbury, SP3 5SN</t>
  </si>
  <si>
    <t>RCPH25_01</t>
  </si>
  <si>
    <t>Building Contractor Appointment</t>
  </si>
  <si>
    <t xml:space="preserve">The removal of an internal wall inside a bowls club. The installation an external concrete base. The installation of a storage unit upon that concrete base. </t>
  </si>
  <si>
    <t xml:space="preserve">Pete Burton Building </t>
  </si>
  <si>
    <t>Holly Bush Farm Long Lane, Watnall, Nottingham, NG16 1HU</t>
  </si>
  <si>
    <t>TS25 - 23</t>
  </si>
  <si>
    <t>Desmond Court Suspended Ceiling and Communal Doors FD30</t>
  </si>
  <si>
    <t>Supply and installation of FD30 fire doors to communal area corridors and a FD60 suspended ceiling as per drawings in a communal block named Desmond Court situated in Underwood in the district of Ashfield owned by Ashfield District Council (ADC).</t>
  </si>
  <si>
    <t xml:space="preserve">AirFire Control Ltd </t>
  </si>
  <si>
    <t xml:space="preserve">Unit 1A Midland Ct, Midland way
 Barlborough, Chesterfield, S43 4UL </t>
  </si>
  <si>
    <t>TS26 - 01</t>
  </si>
  <si>
    <t>General Building Contract</t>
  </si>
  <si>
    <t>To carry out Planned and Responsive building works to domestic properties owned by Ashfield District Council (ADC). These services are likely to include path, paved and tarmac repairs, soffit, fascia and guttering, render &amp; pointing, fencing and roofing to domestic properties, outbuildings and garage blocks. The quantities contained in the Schedule of Rates section of this document are provided as provisional quantities only and do not relate to any specific property.</t>
  </si>
  <si>
    <t xml:space="preserve">Parkin Contractors Limited </t>
  </si>
  <si>
    <t>Annual review</t>
  </si>
  <si>
    <t>shared service arrangement and annual uplift of approx 4% to cost</t>
  </si>
  <si>
    <t>BfP_2026 (DRAINAGE)</t>
  </si>
  <si>
    <t xml:space="preserve">Brierley Forest Park Drainage Improvements 
</t>
  </si>
  <si>
    <t>Landscape drainage works include site clearance, creation of ditch drains, installation of pipework and channel drains reinstatement of stone and tarmac and associated soft landscape works</t>
  </si>
  <si>
    <t xml:space="preserve">SPG Construction LTD </t>
  </si>
  <si>
    <t>Alexandra House, 123 Priestsic Road, Sutton In Ashfield, Nottinghamshire, NG17 4EA</t>
  </si>
  <si>
    <t>DN794051</t>
  </si>
  <si>
    <t>Ideagen Risk Management - Pentana</t>
  </si>
  <si>
    <t>Ideagen Risk Management / IdeagenRisk Management - SaaS - SiteLicense 3 Modules</t>
  </si>
  <si>
    <t xml:space="preserve">Ideagen Technology Ltd </t>
  </si>
  <si>
    <t>One Mere Way Ruddington Nottingham NG11 6JS</t>
  </si>
  <si>
    <t>G-Cloud 14 Call Off Contract
 (RM1557.14)</t>
  </si>
  <si>
    <t>TS25 - 21</t>
  </si>
  <si>
    <t>Front and Rear Door Installation</t>
  </si>
  <si>
    <t>Supply and installation of front and rear doors</t>
  </si>
  <si>
    <t xml:space="preserve">Airfire Control Ltd </t>
  </si>
  <si>
    <t>Unit 1A Midland Ct Midland Way Barlborough Chesterfiekd S43 4UL</t>
  </si>
  <si>
    <t>TS25 - 17</t>
  </si>
  <si>
    <t>Stanton Crst Adaptations Works</t>
  </si>
  <si>
    <t>To undertake adaptation works to a property owned by ADC</t>
  </si>
  <si>
    <t xml:space="preserve">Ven Construction Ltd </t>
  </si>
  <si>
    <t>Unit 5, Block 2, Concorde way Millennium Business Park Mansfield NG19 7JZ</t>
  </si>
  <si>
    <t>ADC1009245</t>
  </si>
  <si>
    <t>Wood Dust Extractor Repair</t>
  </si>
  <si>
    <t>Wood Dust Extractor Repair work</t>
  </si>
  <si>
    <t xml:space="preserve">The Woodwork Dust Control Co Ltd </t>
  </si>
  <si>
    <t>Rushbeds Industrial Estate, Wotton Road, Brill Buckinghamshire, HP18 9UB</t>
  </si>
  <si>
    <t>LL-2026-TF01-01</t>
  </si>
  <si>
    <t>Appointment of Make Consulting for Salt Bay RIBA 1 Feasibility - Old Salt Bay</t>
  </si>
  <si>
    <t>RIBA Stage 1 Feasibility Study for the Old Salt Bay site, ADC Northern Depot</t>
  </si>
  <si>
    <t>Sherwood Business Park, Lugano House, Lake View, Annesley, Nottingham NG15 0ED</t>
  </si>
  <si>
    <t>TF15 (OPTS)</t>
  </si>
  <si>
    <t>FMG review of 3G pitch and pavilion options</t>
  </si>
  <si>
    <t>Undertake review of 3G pitch provision and wider sports hub project options at Sutton Lawns Sports Hub Development as outlined on FMG proposal dated March 2026.</t>
  </si>
  <si>
    <t>1266GF</t>
  </si>
  <si>
    <t>Window cleaning services to the Councils Non-Domestic and Domestic buildings.</t>
  </si>
  <si>
    <t>Excel Cleaning Solutions
 Ltd</t>
  </si>
  <si>
    <t>Unit C, Taylor Lane, Loscoe, Derbyshire
. DE75 7TA.</t>
  </si>
  <si>
    <t>DN803818</t>
  </si>
  <si>
    <t>Provision of Lift Maintenance Services</t>
  </si>
  <si>
    <t>The provision of lift maintenance services at various domestic and non-domestic sites owned or leased by the Authority.</t>
  </si>
  <si>
    <t>Morris Vermaport Ltd</t>
  </si>
  <si>
    <t>M V House, 14 Vickery Way, Chetwynd Business Park, Chilwell, Nottingham. NG9 6RY</t>
  </si>
  <si>
    <t>Quote</t>
  </si>
  <si>
    <t>1259GF</t>
  </si>
  <si>
    <t>Provision of Kitchen Extract Ducting Cleaning
 &amp; Associated Services</t>
  </si>
  <si>
    <t>The provision of kitchen extract ducting 
cleaning and associated services, at various non-domestic sites owned or leased by the Authority</t>
  </si>
  <si>
    <t>39 Moorbridge Road, Bingham. 
NG13 8GG</t>
  </si>
  <si>
    <t>ADC1009577</t>
  </si>
  <si>
    <t>supply of x2 Vale PKL Spraying Systems fitted to Yamaha YFM450 Kodiak Quadbikes</t>
  </si>
  <si>
    <t>Vale Engineering</t>
  </si>
  <si>
    <t>VALE Moor Farm Moor Monkton York YO26 8JA</t>
  </si>
  <si>
    <t>DN809017-53684534</t>
  </si>
  <si>
    <t>Emerging Leadership apprenticeship program</t>
  </si>
  <si>
    <t>Governance</t>
  </si>
  <si>
    <t>Solace</t>
  </si>
  <si>
    <t>THE SOCIETY OF LOCAL AUTHORITY CHIEF EXECUTIVES AND SENIOR MANAGERS (SOLACE GROUP) LTD</t>
  </si>
  <si>
    <t>YPO framework  YPO1086</t>
  </si>
  <si>
    <t>DN813022</t>
  </si>
  <si>
    <t>Contracts Administrator Role</t>
  </si>
  <si>
    <t>Recruitment of an interim position for the role of contracts administrator</t>
  </si>
  <si>
    <t>Sellick Partnerships Ltd</t>
  </si>
  <si>
    <t>The Tootal Buildings Broadhurst House, 56 Oxford Street, Manchester, England, M1 6EU</t>
  </si>
  <si>
    <t>This has just been renewed for a furhter term</t>
  </si>
  <si>
    <t>Expression of interest via ESPO framework</t>
  </si>
  <si>
    <t>TBD</t>
  </si>
  <si>
    <t>ESPO Strategic HR Services framework terminated early as occupant has left</t>
  </si>
  <si>
    <t>1270GF</t>
  </si>
  <si>
    <t>Legionella Monitoring &amp; Maintenance Services (2026-2028)</t>
  </si>
  <si>
    <t>Legionella Monitoring and Maintenance Services, and Legionella Risk Assessments at various domestic and non-domestic sites owned or leased by the Authority, including cleaning, disinfecting and chlorination of domestic dwellings.</t>
  </si>
  <si>
    <t>NCC will be liaising with EEM to carry out a mini competition for this procurement.</t>
  </si>
  <si>
    <t>Extended from 30/12/25 to 30/04/26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</si>
</sst>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
    <numFmt numFmtId="165" formatCode="dd/mm/yy;@"/>
    <numFmt numFmtId="166" formatCode="dd/mm/yyyy;@"/>
    <numFmt numFmtId="167" formatCode="&quot;£&quot;#,##0.00"/>
  </numFmts>
  <fonts count="24"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sz val="12"/>
      <color theme="4" tint="-0.249977111117893"/>
      <name val="Calibri"/>
      <family val="2"/>
      <scheme val="minor"/>
    </font>
    <font>
      <u/>
      <sz val="12"/>
      <color theme="10"/>
      <name val="Calibri"/>
      <family val="2"/>
      <scheme val="minor"/>
    </font>
    <font>
      <sz val="12"/>
      <color rgb="FF0B0C0C"/>
      <name val="Calibri"/>
      <family val="2"/>
      <scheme val="minor"/>
    </font>
    <font>
      <sz val="11"/>
      <color theme="4" tint="-0.249977111117893"/>
      <name val="Calibri"/>
      <family val="2"/>
      <scheme val="minor"/>
    </font>
    <font>
      <sz val="11"/>
      <name val="Calibri"/>
      <family val="2"/>
      <scheme val="minor"/>
    </font>
    <font>
      <sz val="12"/>
      <color theme="1"/>
      <name val="Arial"/>
      <family val="2"/>
    </font>
    <font>
      <sz val="11"/>
      <color theme="1"/>
      <name val="Arial"/>
      <family val="2"/>
    </font>
    <font>
      <sz val="8"/>
      <name val="Calibri"/>
      <family val="2"/>
      <scheme val="minor"/>
    </font>
    <font>
      <sz val="12"/>
      <color rgb="FF1F1F1F"/>
      <name val="Arial"/>
      <family val="2"/>
    </font>
    <font>
      <sz val="10"/>
      <color rgb="FF000000"/>
      <name val="Calibri"/>
      <family val="2"/>
      <scheme val="minor"/>
    </font>
    <font>
      <i/>
      <sz val="12"/>
      <color rgb="FF1F1F1F"/>
      <name val="Calibri"/>
      <family val="2"/>
      <scheme val="minor"/>
    </font>
    <font>
      <sz val="11"/>
      <color rgb="FF000000"/>
      <name val="Arial"/>
      <family val="2"/>
    </font>
    <font>
      <sz val="10"/>
      <color rgb="FF0B0C0C"/>
      <name val="Arial"/>
      <family val="2"/>
    </font>
    <font>
      <sz val="11"/>
      <color rgb="FF0A0A0A"/>
      <name val="Arial"/>
      <family val="2"/>
    </font>
    <font>
      <sz val="10"/>
      <color rgb="FF474747"/>
      <name val="Arial"/>
      <family val="2"/>
    </font>
    <font>
      <sz val="10"/>
      <name val="Arial"/>
      <family val="2"/>
    </font>
    <font>
      <b/>
      <sz val="10"/>
      <color rgb="FF00873C"/>
      <name val="Arial"/>
      <family val="2"/>
    </font>
  </fonts>
  <fills count="7">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33">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6" fontId="4" fillId="4"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6"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166" fontId="11" fillId="0" borderId="1" xfId="0" applyNumberFormat="1" applyFont="1" applyBorder="1" applyAlignment="1">
      <alignment horizontal="center" vertical="center" wrapText="1"/>
    </xf>
    <xf numFmtId="0" fontId="6"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0" fillId="0" borderId="1" xfId="0" applyBorder="1" applyAlignment="1">
      <alignment horizontal="center" vertical="center"/>
    </xf>
    <xf numFmtId="0" fontId="8" fillId="0" borderId="1" xfId="2" applyFont="1" applyBorder="1" applyAlignment="1">
      <alignment horizontal="left" vertical="center" wrapText="1"/>
    </xf>
    <xf numFmtId="0" fontId="4" fillId="0" borderId="7" xfId="0" applyFont="1" applyBorder="1" applyAlignment="1">
      <alignment horizontal="left" vertical="center" wrapText="1"/>
    </xf>
    <xf numFmtId="164" fontId="4" fillId="0" borderId="7" xfId="0" applyNumberFormat="1" applyFont="1" applyBorder="1" applyAlignment="1">
      <alignment horizontal="center" vertical="center" wrapText="1"/>
    </xf>
    <xf numFmtId="167" fontId="4" fillId="0" borderId="1" xfId="1"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166" fontId="6"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left" vertical="center" wrapText="1"/>
    </xf>
    <xf numFmtId="14" fontId="3"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16" fillId="0" borderId="1" xfId="0" applyFont="1" applyBorder="1" applyAlignment="1">
      <alignment horizontal="center"/>
    </xf>
    <xf numFmtId="0" fontId="3" fillId="0" borderId="1" xfId="0" applyFont="1" applyBorder="1"/>
    <xf numFmtId="167" fontId="5" fillId="2" borderId="1" xfId="1"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4" fillId="0" borderId="6" xfId="1"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67" fontId="4" fillId="4" borderId="1"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xf>
    <xf numFmtId="167" fontId="6" fillId="4" borderId="1" xfId="1" applyNumberFormat="1"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167" fontId="4" fillId="0" borderId="5"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0" fillId="0" borderId="1" xfId="0" applyNumberFormat="1" applyBorder="1" applyAlignment="1">
      <alignment horizontal="center" vertical="center"/>
    </xf>
    <xf numFmtId="167" fontId="4" fillId="0" borderId="0" xfId="1" applyNumberFormat="1" applyFont="1" applyFill="1" applyBorder="1" applyAlignment="1">
      <alignment horizontal="center" vertical="center" wrapText="1"/>
    </xf>
    <xf numFmtId="0" fontId="3" fillId="0" borderId="1" xfId="0" applyFont="1" applyBorder="1" applyAlignment="1">
      <alignment wrapText="1"/>
    </xf>
    <xf numFmtId="0" fontId="6" fillId="0" borderId="1" xfId="0" applyFont="1" applyBorder="1" applyAlignment="1">
      <alignment horizontal="center"/>
    </xf>
    <xf numFmtId="14" fontId="4" fillId="6"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12" fillId="0" borderId="0" xfId="0" applyFont="1" applyAlignment="1">
      <alignment vertical="center"/>
    </xf>
    <xf numFmtId="0" fontId="12" fillId="0" borderId="1" xfId="0" applyFont="1" applyBorder="1" applyAlignment="1">
      <alignment horizontal="center" vertical="center"/>
    </xf>
    <xf numFmtId="164" fontId="4" fillId="0" borderId="8" xfId="0" applyNumberFormat="1" applyFont="1" applyBorder="1" applyAlignment="1">
      <alignment horizontal="center" vertical="center" wrapText="1"/>
    </xf>
    <xf numFmtId="166" fontId="11" fillId="4" borderId="1" xfId="0" applyNumberFormat="1" applyFont="1" applyFill="1" applyBorder="1" applyAlignment="1">
      <alignment horizontal="center" vertical="center" wrapText="1"/>
    </xf>
    <xf numFmtId="0" fontId="4" fillId="4" borderId="5" xfId="0" applyFont="1" applyFill="1" applyBorder="1" applyAlignment="1">
      <alignment horizontal="left" vertical="center" wrapText="1"/>
    </xf>
    <xf numFmtId="167" fontId="3" fillId="0" borderId="2" xfId="0" applyNumberFormat="1" applyFont="1" applyBorder="1" applyAlignment="1">
      <alignment vertical="center"/>
    </xf>
    <xf numFmtId="0" fontId="3" fillId="0" borderId="2" xfId="0" applyFont="1" applyBorder="1"/>
    <xf numFmtId="49" fontId="4"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vertical="center"/>
    </xf>
    <xf numFmtId="0" fontId="12" fillId="0" borderId="1" xfId="0" applyFont="1" applyBorder="1" applyAlignment="1">
      <alignment vertical="center"/>
    </xf>
    <xf numFmtId="0" fontId="4" fillId="6" borderId="1" xfId="0" applyFont="1" applyFill="1" applyBorder="1" applyAlignment="1">
      <alignment horizontal="left" vertical="center" wrapText="1"/>
    </xf>
    <xf numFmtId="0" fontId="4" fillId="4" borderId="5" xfId="0" applyFont="1" applyFill="1" applyBorder="1" applyAlignment="1">
      <alignment horizontal="center" vertical="center" wrapText="1"/>
    </xf>
    <xf numFmtId="8" fontId="4" fillId="0" borderId="1" xfId="0" applyNumberFormat="1" applyFont="1" applyBorder="1" applyAlignment="1">
      <alignment horizontal="center" vertical="center" wrapText="1"/>
    </xf>
    <xf numFmtId="167" fontId="4" fillId="0" borderId="7" xfId="1" applyNumberFormat="1" applyFont="1" applyFill="1" applyBorder="1" applyAlignment="1">
      <alignment horizontal="center" vertical="center" wrapText="1"/>
    </xf>
    <xf numFmtId="166" fontId="4" fillId="0" borderId="7"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 fontId="6" fillId="4" borderId="1" xfId="0" applyNumberFormat="1" applyFont="1" applyFill="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vertical="center"/>
    </xf>
    <xf numFmtId="166" fontId="4" fillId="4" borderId="5" xfId="0"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4" fillId="0" borderId="1" xfId="0" quotePrefix="1" applyFont="1" applyBorder="1" applyAlignment="1">
      <alignment horizontal="left" vertical="center" wrapText="1"/>
    </xf>
    <xf numFmtId="165" fontId="4" fillId="0" borderId="5" xfId="0" applyNumberFormat="1"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166" fontId="4" fillId="4" borderId="0" xfId="0" applyNumberFormat="1" applyFont="1" applyFill="1" applyAlignment="1">
      <alignment horizontal="center" vertical="center" wrapText="1"/>
    </xf>
    <xf numFmtId="0" fontId="4" fillId="0" borderId="5" xfId="0" quotePrefix="1" applyFont="1" applyBorder="1" applyAlignment="1">
      <alignment horizontal="center" vertical="center" wrapText="1"/>
    </xf>
    <xf numFmtId="0" fontId="3" fillId="0" borderId="7" xfId="0" applyFont="1" applyBorder="1" applyAlignment="1">
      <alignment horizontal="center" vertical="center"/>
    </xf>
    <xf numFmtId="0" fontId="4" fillId="0" borderId="8" xfId="0" applyFont="1" applyBorder="1" applyAlignment="1">
      <alignment horizontal="left" vertical="center" wrapText="1"/>
    </xf>
    <xf numFmtId="167" fontId="4" fillId="0" borderId="8" xfId="1" applyNumberFormat="1" applyFont="1" applyFill="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5" fontId="4" fillId="0" borderId="8" xfId="0" applyNumberFormat="1" applyFont="1" applyBorder="1" applyAlignment="1">
      <alignment horizontal="center" vertical="center" wrapText="1"/>
    </xf>
    <xf numFmtId="0" fontId="22" fillId="0" borderId="1" xfId="0" applyFont="1" applyBorder="1" applyAlignment="1">
      <alignment vertical="center"/>
    </xf>
    <xf numFmtId="0" fontId="22" fillId="0" borderId="1" xfId="0" applyFont="1" applyBorder="1"/>
    <xf numFmtId="0" fontId="20" fillId="0" borderId="1" xfId="0" applyFont="1" applyBorder="1" applyAlignment="1">
      <alignment vertical="center"/>
    </xf>
    <xf numFmtId="0" fontId="21" fillId="0" borderId="1" xfId="0" applyFont="1" applyBorder="1" applyAlignment="1">
      <alignment vertical="center"/>
    </xf>
    <xf numFmtId="49" fontId="3" fillId="0" borderId="1" xfId="0" applyNumberFormat="1" applyFont="1" applyBorder="1" applyAlignment="1">
      <alignment horizontal="center"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xf numFmtId="0" fontId="4" fillId="4" borderId="0" xfId="0" applyFont="1" applyFill="1" applyAlignment="1">
      <alignment horizontal="left" vertical="center" wrapText="1"/>
    </xf>
    <xf numFmtId="0" fontId="3" fillId="0" borderId="7" xfId="0" applyFont="1" applyBorder="1" applyAlignment="1">
      <alignment horizontal="left" vertical="center"/>
    </xf>
    <xf numFmtId="0" fontId="12" fillId="0" borderId="5" xfId="0" applyFont="1" applyBorder="1" applyAlignment="1">
      <alignment vertical="center"/>
    </xf>
    <xf numFmtId="0" fontId="3"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12" fillId="0" borderId="2" xfId="0" applyFont="1" applyBorder="1" applyAlignment="1">
      <alignment horizontal="center" vertical="center"/>
    </xf>
    <xf numFmtId="0" fontId="4" fillId="0" borderId="3"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center"/>
    </xf>
    <xf numFmtId="0" fontId="0" fillId="0" borderId="1" xfId="0" applyBorder="1"/>
    <xf numFmtId="8" fontId="3" fillId="0" borderId="1" xfId="0" applyNumberFormat="1" applyFont="1" applyBorder="1" applyAlignment="1">
      <alignment vertical="center"/>
    </xf>
    <xf numFmtId="164" fontId="4" fillId="4" borderId="5" xfId="0" applyNumberFormat="1" applyFont="1" applyFill="1" applyBorder="1" applyAlignment="1">
      <alignment horizontal="center" vertical="center" wrapText="1"/>
    </xf>
    <xf numFmtId="167" fontId="3" fillId="0" borderId="5"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167" fontId="4" fillId="4" borderId="0" xfId="1" applyNumberFormat="1" applyFont="1" applyFill="1" applyBorder="1" applyAlignment="1">
      <alignment horizontal="center" vertical="center" wrapText="1"/>
    </xf>
    <xf numFmtId="8" fontId="19"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3" fillId="0" borderId="5" xfId="0" applyFont="1" applyBorder="1" applyAlignment="1">
      <alignment horizontal="center" vertical="center"/>
    </xf>
    <xf numFmtId="0" fontId="17" fillId="0" borderId="1" xfId="0" applyFont="1" applyBorder="1" applyAlignment="1">
      <alignment horizontal="center"/>
    </xf>
    <xf numFmtId="0" fontId="0" fillId="0" borderId="1" xfId="0" applyBorder="1" applyAlignment="1">
      <alignment horizontal="center" vertical="top"/>
    </xf>
    <xf numFmtId="0" fontId="3" fillId="0" borderId="0" xfId="0" applyFont="1" applyAlignment="1">
      <alignment horizontal="center" vertical="center"/>
    </xf>
    <xf numFmtId="0" fontId="4" fillId="0" borderId="7" xfId="0" quotePrefix="1" applyFont="1" applyBorder="1" applyAlignment="1">
      <alignment horizontal="center" vertical="center" wrapText="1"/>
    </xf>
    <xf numFmtId="0" fontId="3" fillId="0" borderId="8" xfId="0" applyFont="1" applyBorder="1" applyAlignment="1">
      <alignment horizontal="center" vertical="center" wrapText="1"/>
    </xf>
    <xf numFmtId="6" fontId="12" fillId="0" borderId="0" xfId="0" applyNumberFormat="1" applyFont="1" applyAlignment="1">
      <alignment horizontal="center" vertical="center"/>
    </xf>
    <xf numFmtId="0" fontId="12" fillId="0" borderId="0" xfId="0" applyFont="1" applyAlignment="1">
      <alignment vertical="center" wrapText="1"/>
    </xf>
    <xf numFmtId="8" fontId="12" fillId="0" borderId="1" xfId="0" applyNumberFormat="1" applyFont="1" applyBorder="1" applyAlignment="1">
      <alignment vertical="center"/>
    </xf>
    <xf numFmtId="6" fontId="12" fillId="0" borderId="0" xfId="0" applyNumberFormat="1" applyFont="1"/>
    <xf numFmtId="8" fontId="12" fillId="0" borderId="0" xfId="0" applyNumberFormat="1" applyFont="1" applyAlignment="1">
      <alignment vertical="center"/>
    </xf>
    <xf numFmtId="8" fontId="22" fillId="0" borderId="0" xfId="0" applyNumberFormat="1" applyFont="1" applyAlignment="1">
      <alignment horizontal="center" vertical="center"/>
    </xf>
    <xf numFmtId="0" fontId="4" fillId="4" borderId="2" xfId="0" applyFont="1" applyFill="1" applyBorder="1" applyAlignment="1">
      <alignment horizontal="center" vertical="center" wrapText="1"/>
    </xf>
    <xf numFmtId="0" fontId="11" fillId="4" borderId="1" xfId="0" applyFont="1" applyFill="1" applyBorder="1" applyAlignment="1">
      <alignment horizontal="center" vertical="center" wrapText="1"/>
    </xf>
    <xf numFmtId="167" fontId="4"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167" fontId="0" fillId="4" borderId="1" xfId="0" applyNumberFormat="1" applyFill="1" applyBorder="1" applyAlignment="1">
      <alignment horizontal="center" vertical="center"/>
    </xf>
    <xf numFmtId="0" fontId="3"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xf>
    <xf numFmtId="167" fontId="9" fillId="4" borderId="1" xfId="0" applyNumberFormat="1" applyFont="1" applyFill="1" applyBorder="1" applyAlignment="1">
      <alignment horizontal="center" vertical="center"/>
    </xf>
    <xf numFmtId="6" fontId="3" fillId="4" borderId="5" xfId="0" applyNumberFormat="1" applyFont="1" applyFill="1" applyBorder="1" applyAlignment="1">
      <alignment vertical="center"/>
    </xf>
    <xf numFmtId="6" fontId="3" fillId="4" borderId="1" xfId="0" applyNumberFormat="1" applyFont="1" applyFill="1" applyBorder="1" applyAlignment="1">
      <alignment vertical="center"/>
    </xf>
    <xf numFmtId="164" fontId="4" fillId="4" borderId="0" xfId="0" applyNumberFormat="1" applyFont="1" applyFill="1" applyAlignment="1">
      <alignment horizontal="center" vertical="center" wrapText="1"/>
    </xf>
    <xf numFmtId="165" fontId="4" fillId="4" borderId="0" xfId="0" applyNumberFormat="1" applyFont="1" applyFill="1" applyAlignment="1">
      <alignment horizontal="center" vertical="center" wrapText="1"/>
    </xf>
    <xf numFmtId="0" fontId="18" fillId="0" borderId="0" xfId="0" applyFont="1" applyAlignment="1">
      <alignment horizontal="center" vertical="center"/>
    </xf>
    <xf numFmtId="0" fontId="3" fillId="4" borderId="1" xfId="0" applyFont="1" applyFill="1" applyBorder="1" applyAlignment="1">
      <alignment horizontal="center" vertical="center" wrapText="1"/>
    </xf>
    <xf numFmtId="166" fontId="4" fillId="4" borderId="2" xfId="0" applyNumberFormat="1" applyFont="1" applyFill="1" applyBorder="1" applyAlignment="1">
      <alignment horizontal="center" vertical="center" wrapText="1"/>
    </xf>
    <xf numFmtId="0" fontId="4" fillId="4" borderId="2"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4" fillId="4" borderId="7" xfId="0" applyFont="1" applyFill="1" applyBorder="1" applyAlignment="1">
      <alignment horizontal="left" vertical="center" wrapText="1"/>
    </xf>
    <xf numFmtId="0" fontId="4" fillId="4" borderId="7" xfId="0"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6" fontId="3" fillId="4" borderId="7" xfId="0" applyNumberFormat="1" applyFont="1" applyFill="1" applyBorder="1" applyAlignment="1">
      <alignment vertical="center"/>
    </xf>
    <xf numFmtId="166" fontId="4" fillId="4" borderId="7" xfId="0" applyNumberFormat="1" applyFont="1" applyFill="1" applyBorder="1" applyAlignment="1">
      <alignment horizontal="center" vertical="center" wrapText="1"/>
    </xf>
    <xf numFmtId="0" fontId="15" fillId="4" borderId="1" xfId="0" applyFont="1" applyFill="1" applyBorder="1" applyAlignment="1">
      <alignment vertical="center" wrapText="1"/>
    </xf>
    <xf numFmtId="0" fontId="0" fillId="4" borderId="1" xfId="0" applyFill="1" applyBorder="1" applyAlignment="1">
      <alignment vertical="center" wrapText="1"/>
    </xf>
    <xf numFmtId="0" fontId="12" fillId="4" borderId="0" xfId="0" applyFont="1" applyFill="1" applyAlignment="1">
      <alignment horizontal="center" vertical="center"/>
    </xf>
    <xf numFmtId="0" fontId="12" fillId="4" borderId="0" xfId="0" applyFont="1" applyFill="1"/>
    <xf numFmtId="0" fontId="12" fillId="4" borderId="0" xfId="0" applyFont="1" applyFill="1" applyAlignment="1">
      <alignment vertical="center"/>
    </xf>
    <xf numFmtId="0" fontId="12" fillId="0" borderId="7" xfId="0" applyFont="1" applyBorder="1" applyAlignment="1">
      <alignment vertical="center"/>
    </xf>
    <xf numFmtId="0" fontId="11" fillId="0" borderId="2" xfId="0" applyFont="1" applyBorder="1" applyAlignment="1">
      <alignment horizontal="center" vertical="center" wrapText="1"/>
    </xf>
    <xf numFmtId="0" fontId="4" fillId="3" borderId="1" xfId="0" applyFont="1" applyFill="1" applyBorder="1" applyAlignment="1">
      <alignment horizontal="left" vertical="center" wrapText="1"/>
    </xf>
    <xf numFmtId="0" fontId="18" fillId="0" borderId="1" xfId="0" applyFont="1" applyBorder="1" applyAlignment="1">
      <alignment vertical="center"/>
    </xf>
    <xf numFmtId="1" fontId="3" fillId="0" borderId="0" xfId="0" applyNumberFormat="1" applyFont="1" applyAlignment="1">
      <alignment horizontal="left" vertical="center" wrapText="1"/>
    </xf>
    <xf numFmtId="0" fontId="3" fillId="0" borderId="0" xfId="0" applyFont="1" applyAlignment="1">
      <alignment horizontal="left" vertical="center" wrapText="1"/>
    </xf>
    <xf numFmtId="0" fontId="12" fillId="0" borderId="1" xfId="0" applyFont="1" applyBorder="1" applyAlignment="1">
      <alignment wrapText="1"/>
    </xf>
    <xf numFmtId="0" fontId="11" fillId="0" borderId="2" xfId="0" applyFont="1" applyBorder="1" applyAlignment="1">
      <alignment horizontal="left" vertical="center" wrapText="1"/>
    </xf>
    <xf numFmtId="0" fontId="0" fillId="4" borderId="0" xfId="0" applyFill="1" applyAlignment="1">
      <alignment horizontal="center" vertical="center"/>
    </xf>
    <xf numFmtId="0" fontId="12" fillId="0" borderId="1" xfId="0" applyFont="1" applyBorder="1"/>
    <xf numFmtId="0" fontId="11" fillId="0" borderId="2" xfId="0" applyFont="1" applyBorder="1" applyAlignment="1">
      <alignment horizontal="left" vertical="top" wrapText="1"/>
    </xf>
    <xf numFmtId="0" fontId="12" fillId="0" borderId="7" xfId="0" applyFont="1" applyBorder="1" applyAlignment="1">
      <alignment wrapText="1"/>
    </xf>
    <xf numFmtId="0" fontId="12" fillId="4" borderId="0" xfId="0" applyFont="1" applyFill="1" applyAlignment="1">
      <alignment wrapText="1"/>
    </xf>
    <xf numFmtId="0" fontId="11" fillId="4" borderId="0" xfId="0" applyFont="1" applyFill="1"/>
    <xf numFmtId="6" fontId="3" fillId="0" borderId="1" xfId="0" applyNumberFormat="1" applyFont="1" applyBorder="1" applyAlignment="1">
      <alignment horizontal="center" vertical="center"/>
    </xf>
    <xf numFmtId="164" fontId="11" fillId="0" borderId="2" xfId="0" applyNumberFormat="1" applyFont="1" applyBorder="1" applyAlignment="1">
      <alignment horizontal="center" vertical="center" wrapText="1"/>
    </xf>
    <xf numFmtId="8" fontId="12" fillId="0" borderId="7" xfId="0" applyNumberFormat="1" applyFont="1" applyBorder="1" applyAlignment="1">
      <alignment vertical="center"/>
    </xf>
    <xf numFmtId="164" fontId="3" fillId="0" borderId="0" xfId="0" applyNumberFormat="1" applyFont="1" applyAlignment="1">
      <alignment horizontal="center" vertical="center" wrapText="1"/>
    </xf>
    <xf numFmtId="8" fontId="4" fillId="0" borderId="1" xfId="0" applyNumberFormat="1" applyFont="1" applyBorder="1"/>
    <xf numFmtId="8" fontId="22" fillId="0" borderId="1" xfId="0" applyNumberFormat="1" applyFont="1" applyBorder="1" applyAlignment="1">
      <alignment horizontal="center" vertical="center"/>
    </xf>
    <xf numFmtId="6" fontId="12" fillId="0" borderId="7" xfId="0" applyNumberFormat="1" applyFont="1" applyBorder="1" applyAlignment="1">
      <alignment horizontal="center" vertical="center"/>
    </xf>
    <xf numFmtId="8" fontId="4" fillId="0" borderId="0" xfId="0" applyNumberFormat="1" applyFont="1" applyAlignment="1">
      <alignment horizontal="center" vertical="center"/>
    </xf>
    <xf numFmtId="167" fontId="11" fillId="0" borderId="2" xfId="1" applyNumberFormat="1" applyFont="1" applyFill="1" applyBorder="1" applyAlignment="1">
      <alignment horizontal="center" vertical="center" wrapText="1"/>
    </xf>
    <xf numFmtId="8" fontId="22" fillId="0" borderId="7" xfId="0" applyNumberFormat="1" applyFont="1" applyBorder="1" applyAlignment="1">
      <alignment horizontal="center" vertical="center"/>
    </xf>
    <xf numFmtId="167" fontId="3" fillId="0" borderId="0" xfId="0" applyNumberFormat="1" applyFont="1" applyAlignment="1">
      <alignment horizontal="center" vertical="center" wrapText="1"/>
    </xf>
    <xf numFmtId="166" fontId="11" fillId="0" borderId="2"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165" fontId="11" fillId="0" borderId="2" xfId="0" applyNumberFormat="1" applyFont="1" applyBorder="1" applyAlignment="1">
      <alignment horizontal="center" vertical="center" wrapText="1"/>
    </xf>
    <xf numFmtId="0" fontId="0" fillId="0" borderId="7" xfId="0" applyBorder="1" applyAlignment="1">
      <alignment horizontal="center"/>
    </xf>
    <xf numFmtId="0" fontId="12" fillId="0" borderId="7" xfId="0" applyFont="1" applyBorder="1" applyAlignment="1">
      <alignment horizontal="center" vertical="center"/>
    </xf>
    <xf numFmtId="0" fontId="13" fillId="4" borderId="0" xfId="0" applyFont="1" applyFill="1" applyAlignment="1">
      <alignment horizontal="center" vertical="center"/>
    </xf>
    <xf numFmtId="0" fontId="6" fillId="0" borderId="2" xfId="0" applyFont="1" applyBorder="1" applyAlignment="1">
      <alignment horizontal="center"/>
    </xf>
    <xf numFmtId="0" fontId="6" fillId="4" borderId="0" xfId="0" applyFont="1" applyFill="1" applyAlignment="1">
      <alignment horizontal="center" vertical="center" wrapText="1"/>
    </xf>
    <xf numFmtId="0" fontId="3" fillId="0" borderId="0" xfId="0" quotePrefix="1" applyFont="1" applyAlignment="1">
      <alignment horizontal="center" vertical="center" wrapText="1"/>
    </xf>
    <xf numFmtId="0" fontId="4" fillId="0" borderId="1" xfId="0" applyFont="1" applyBorder="1" applyAlignment="1">
      <alignment horizontal="right" wrapText="1"/>
    </xf>
    <xf numFmtId="0" fontId="11" fillId="4" borderId="0" xfId="0" applyFont="1" applyFill="1" applyAlignment="1">
      <alignment horizontal="center" vertical="center" wrapText="1"/>
    </xf>
    <xf numFmtId="0" fontId="11" fillId="0" borderId="7" xfId="0" applyFont="1" applyBorder="1" applyAlignment="1">
      <alignment horizontal="center" vertical="center" wrapText="1"/>
    </xf>
    <xf numFmtId="8" fontId="23" fillId="0" borderId="1" xfId="0" applyNumberFormat="1" applyFont="1" applyBorder="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k.Jenks" id="{58480389-72B5-429A-992E-8E014DF1F063}" userId="S::Mark.Jenks@ashfield.gov.uk::99de2307-d4cd-40a9-9083-75081f252494" providerId="AD"/>
  <person displayName="Josh.Rowley" id="{7FA0B77C-B26C-4437-86B1-A39F3F12C89F}" userId="S::Josh.Rowley@ashfield.gov.uk::293998a4-9b29-4a67-b851-f18af53567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9" dT="2025-10-15T08:24:08.69" personId="{58480389-72B5-429A-992E-8E014DF1F063}" id="{A174DC2C-8B03-4187-9FED-BD3D92A5004E}" done="1">
    <text>Hi Josh, do we have a double entry here with row 153.</text>
  </threadedComment>
  <threadedComment ref="A69" dT="2025-10-15T08:55:23.04" personId="{7FA0B77C-B26C-4437-86B1-A39F3F12C89F}" id="{2CCBACB7-6FC5-45A5-B3E5-44695BC83D79}" parentId="{A174DC2C-8B03-4187-9FED-BD3D92A5004E}">
    <text>Yep, row 153 deleted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wark-sherwooddc.gov.uk/media/newark-and-sherwood/images-and-files/cctv/201604CCTVPolicy.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A344-5EC7-4DE8-881E-E0CCE1231174}">
  <sheetPr>
    <tabColor rgb="FFFFC000"/>
  </sheetPr>
  <dimension ref="A1:T217"/>
  <sheetViews>
    <sheetView tabSelected="1" zoomScale="65" zoomScaleNormal="65" workbookViewId="0">
      <pane ySplit="1" topLeftCell="A68" activePane="bottomLeft" state="frozen"/>
      <selection activeCell="C1" sqref="C1"/>
      <selection pane="bottomLeft" activeCell="J152" sqref="J152"/>
    </sheetView>
  </sheetViews>
  <sheetFormatPr defaultColWidth="9.42578125" defaultRowHeight="15.75" x14ac:dyDescent="0.25"/>
  <cols>
    <col min="1" max="1" width="21.5703125" style="38" customWidth="1"/>
    <col min="2" max="2" width="51.42578125" style="38" customWidth="1"/>
    <col min="3" max="3" width="44.28515625" style="38" customWidth="1"/>
    <col min="4" max="4" width="24.5703125" style="9" customWidth="1"/>
    <col min="5" max="5" width="38.5703125" style="38" customWidth="1"/>
    <col min="6" max="6" width="26.5703125" style="38" customWidth="1"/>
    <col min="7" max="7" width="39.42578125" style="38" customWidth="1"/>
    <col min="8" max="9" width="16.5703125" style="47" customWidth="1"/>
    <col min="10" max="10" width="25.5703125" style="90" customWidth="1"/>
    <col min="11" max="11" width="16.5703125" style="47" customWidth="1"/>
    <col min="12" max="12" width="17.5703125" style="48" customWidth="1"/>
    <col min="13" max="13" width="19.42578125" style="48" customWidth="1"/>
    <col min="14" max="14" width="30" style="9" customWidth="1"/>
    <col min="15" max="15" width="15.5703125" style="49" customWidth="1"/>
    <col min="16" max="16" width="17.5703125" style="9" customWidth="1"/>
    <col min="17" max="18" width="23.42578125" style="9" customWidth="1"/>
    <col min="19" max="19" width="36.42578125" style="38" customWidth="1"/>
    <col min="20" max="20" width="20.42578125" style="9" customWidth="1"/>
    <col min="21" max="21" width="20.7109375" style="9" customWidth="1"/>
    <col min="22" max="22" width="23.42578125" style="9" customWidth="1"/>
    <col min="23" max="16384" width="9.42578125" style="9"/>
  </cols>
  <sheetData>
    <row r="1" spans="1:20" ht="31.5" x14ac:dyDescent="0.25">
      <c r="A1" s="5" t="s">
        <v>0</v>
      </c>
      <c r="B1" s="5" t="s">
        <v>1</v>
      </c>
      <c r="C1" s="5" t="s">
        <v>2</v>
      </c>
      <c r="D1" s="4" t="s">
        <v>3</v>
      </c>
      <c r="E1" s="5" t="s">
        <v>4</v>
      </c>
      <c r="F1" s="5" t="s">
        <v>5</v>
      </c>
      <c r="G1" s="5" t="s">
        <v>6</v>
      </c>
      <c r="H1" s="6" t="s">
        <v>7</v>
      </c>
      <c r="I1" s="6" t="s">
        <v>8</v>
      </c>
      <c r="J1" s="79" t="s">
        <v>9</v>
      </c>
      <c r="K1" s="6" t="s">
        <v>10</v>
      </c>
      <c r="L1" s="7" t="s">
        <v>11</v>
      </c>
      <c r="M1" s="7" t="s">
        <v>12</v>
      </c>
      <c r="N1" s="4" t="s">
        <v>13</v>
      </c>
      <c r="O1" s="8" t="s">
        <v>14</v>
      </c>
      <c r="P1" s="4" t="s">
        <v>15</v>
      </c>
      <c r="Q1" s="4" t="s">
        <v>16</v>
      </c>
      <c r="R1" s="4" t="s">
        <v>17</v>
      </c>
      <c r="S1" s="5" t="s">
        <v>18</v>
      </c>
      <c r="T1" s="4" t="s">
        <v>19</v>
      </c>
    </row>
    <row r="2" spans="1:20" ht="31.5" x14ac:dyDescent="0.25">
      <c r="A2" s="11" t="s">
        <v>20</v>
      </c>
      <c r="B2" s="11"/>
      <c r="C2" s="11" t="s">
        <v>21</v>
      </c>
      <c r="D2" s="10" t="s">
        <v>22</v>
      </c>
      <c r="E2" s="11" t="s">
        <v>23</v>
      </c>
      <c r="F2" s="11" t="s">
        <v>24</v>
      </c>
      <c r="G2" s="11" t="s">
        <v>25</v>
      </c>
      <c r="H2" s="12" t="s">
        <v>26</v>
      </c>
      <c r="I2" s="12" t="e">
        <f>J2/1.2</f>
        <v>#VALUE!</v>
      </c>
      <c r="J2" s="69" t="s">
        <v>27</v>
      </c>
      <c r="K2" s="12"/>
      <c r="L2" s="13">
        <v>45383</v>
      </c>
      <c r="M2" s="13">
        <v>46843</v>
      </c>
      <c r="N2" s="10" t="s">
        <v>28</v>
      </c>
      <c r="O2" s="14">
        <v>46022</v>
      </c>
      <c r="P2" s="10" t="s">
        <v>29</v>
      </c>
      <c r="Q2" s="10">
        <v>2227962</v>
      </c>
      <c r="R2" s="10" t="s">
        <v>30</v>
      </c>
      <c r="S2" s="11" t="s">
        <v>31</v>
      </c>
      <c r="T2" s="54" t="s">
        <v>32</v>
      </c>
    </row>
    <row r="3" spans="1:20" ht="47.25" x14ac:dyDescent="0.25">
      <c r="A3" s="11">
        <v>3518</v>
      </c>
      <c r="B3" s="11"/>
      <c r="C3" s="11" t="s">
        <v>33</v>
      </c>
      <c r="D3" s="10" t="s">
        <v>22</v>
      </c>
      <c r="E3" s="11" t="s">
        <v>33</v>
      </c>
      <c r="F3" s="11" t="s">
        <v>34</v>
      </c>
      <c r="G3" s="11" t="s">
        <v>35</v>
      </c>
      <c r="H3" s="12">
        <v>23000</v>
      </c>
      <c r="I3" s="12">
        <f>J3/1.2</f>
        <v>148901.66666666669</v>
      </c>
      <c r="J3" s="69">
        <v>178682</v>
      </c>
      <c r="K3" s="12"/>
      <c r="L3" s="13">
        <v>43922</v>
      </c>
      <c r="M3" s="13">
        <v>46843</v>
      </c>
      <c r="N3" s="10"/>
      <c r="O3" s="14"/>
      <c r="P3" s="10"/>
      <c r="Q3" s="10">
        <v>1026167</v>
      </c>
      <c r="R3" s="10"/>
      <c r="S3" s="11" t="s">
        <v>36</v>
      </c>
      <c r="T3" s="10" t="s">
        <v>32</v>
      </c>
    </row>
    <row r="4" spans="1:20" ht="31.5" x14ac:dyDescent="0.25">
      <c r="A4" s="53" t="s">
        <v>37</v>
      </c>
      <c r="B4" s="53"/>
      <c r="C4" s="53" t="s">
        <v>38</v>
      </c>
      <c r="D4" s="54" t="s">
        <v>39</v>
      </c>
      <c r="E4" s="53" t="s">
        <v>40</v>
      </c>
      <c r="F4" s="11" t="s">
        <v>41</v>
      </c>
      <c r="G4" s="11" t="s">
        <v>42</v>
      </c>
      <c r="H4" s="12"/>
      <c r="I4" s="12">
        <f>J4/1.2</f>
        <v>81250</v>
      </c>
      <c r="J4" s="69">
        <v>97500</v>
      </c>
      <c r="K4" s="12"/>
      <c r="L4" s="13">
        <v>45755</v>
      </c>
      <c r="M4" s="13">
        <v>46142</v>
      </c>
      <c r="N4" s="10"/>
      <c r="O4" s="14"/>
      <c r="P4" s="54" t="s">
        <v>43</v>
      </c>
      <c r="Q4" s="10">
        <v>3358898</v>
      </c>
      <c r="R4" s="10"/>
      <c r="S4" s="11" t="s">
        <v>1211</v>
      </c>
      <c r="T4" s="15" t="s">
        <v>32</v>
      </c>
    </row>
    <row r="5" spans="1:20" ht="312" customHeight="1" x14ac:dyDescent="0.2">
      <c r="A5" s="106" t="s">
        <v>1174</v>
      </c>
      <c r="B5" s="11"/>
      <c r="C5" s="11" t="s">
        <v>93</v>
      </c>
      <c r="D5" s="10" t="s">
        <v>39</v>
      </c>
      <c r="E5" s="11" t="s">
        <v>1175</v>
      </c>
      <c r="F5" s="201" t="s">
        <v>1176</v>
      </c>
      <c r="G5" s="201" t="s">
        <v>1177</v>
      </c>
      <c r="H5" s="163">
        <v>20768.099999999999</v>
      </c>
      <c r="I5" s="163">
        <v>41536.199999999997</v>
      </c>
      <c r="J5" s="214">
        <v>49843.44</v>
      </c>
      <c r="K5" s="12"/>
      <c r="L5" s="13">
        <v>46113</v>
      </c>
      <c r="M5" s="13">
        <v>46843</v>
      </c>
      <c r="N5" s="10"/>
      <c r="O5" s="14"/>
      <c r="P5" s="10" t="s">
        <v>29</v>
      </c>
      <c r="Q5" s="97">
        <v>6662275</v>
      </c>
      <c r="R5" s="10" t="s">
        <v>30</v>
      </c>
      <c r="S5" s="11"/>
      <c r="T5" s="10" t="s">
        <v>32</v>
      </c>
    </row>
    <row r="6" spans="1:20" s="16" customFormat="1" ht="315" x14ac:dyDescent="0.25">
      <c r="A6" s="11" t="s">
        <v>44</v>
      </c>
      <c r="B6" s="11"/>
      <c r="C6" s="11" t="s">
        <v>45</v>
      </c>
      <c r="D6" s="10" t="s">
        <v>46</v>
      </c>
      <c r="E6" s="11" t="s">
        <v>47</v>
      </c>
      <c r="F6" s="1" t="s">
        <v>48</v>
      </c>
      <c r="G6" s="11" t="s">
        <v>49</v>
      </c>
      <c r="H6" s="12">
        <v>130234.5</v>
      </c>
      <c r="I6" s="12">
        <f t="shared" ref="I6:I16" si="0">J6/1.2</f>
        <v>434115</v>
      </c>
      <c r="J6" s="69">
        <v>520938</v>
      </c>
      <c r="K6" s="12"/>
      <c r="L6" s="13">
        <v>45260</v>
      </c>
      <c r="M6" s="13">
        <v>46718</v>
      </c>
      <c r="N6" s="10"/>
      <c r="O6" s="14"/>
      <c r="P6" s="10" t="s">
        <v>43</v>
      </c>
      <c r="Q6" s="29">
        <v>2831215</v>
      </c>
      <c r="R6" s="29" t="s">
        <v>30</v>
      </c>
      <c r="S6" s="11" t="s">
        <v>50</v>
      </c>
      <c r="T6" s="10" t="s">
        <v>51</v>
      </c>
    </row>
    <row r="7" spans="1:20" s="16" customFormat="1" ht="63" x14ac:dyDescent="0.25">
      <c r="A7" s="11" t="s">
        <v>52</v>
      </c>
      <c r="B7" s="11"/>
      <c r="C7" s="11" t="s">
        <v>53</v>
      </c>
      <c r="D7" s="19" t="s">
        <v>54</v>
      </c>
      <c r="E7" s="11" t="s">
        <v>53</v>
      </c>
      <c r="F7" s="11" t="s">
        <v>55</v>
      </c>
      <c r="G7" s="11" t="s">
        <v>56</v>
      </c>
      <c r="H7" s="12">
        <v>300000</v>
      </c>
      <c r="I7" s="12">
        <f t="shared" si="0"/>
        <v>541666.66666666674</v>
      </c>
      <c r="J7" s="69">
        <v>650000</v>
      </c>
      <c r="K7" s="12"/>
      <c r="L7" s="13">
        <v>45649</v>
      </c>
      <c r="M7" s="13">
        <v>46477</v>
      </c>
      <c r="N7" s="10" t="s">
        <v>57</v>
      </c>
      <c r="O7" s="14"/>
      <c r="P7" s="10" t="s">
        <v>43</v>
      </c>
      <c r="Q7" s="29"/>
      <c r="R7" s="29"/>
      <c r="S7" s="11"/>
      <c r="T7" s="18" t="s">
        <v>58</v>
      </c>
    </row>
    <row r="8" spans="1:20" s="16" customFormat="1" ht="63" x14ac:dyDescent="0.25">
      <c r="A8" s="11" t="s">
        <v>59</v>
      </c>
      <c r="B8" s="11"/>
      <c r="C8" s="11" t="s">
        <v>60</v>
      </c>
      <c r="D8" s="19" t="s">
        <v>54</v>
      </c>
      <c r="E8" s="11" t="s">
        <v>60</v>
      </c>
      <c r="F8" s="11" t="s">
        <v>55</v>
      </c>
      <c r="G8" s="11" t="s">
        <v>56</v>
      </c>
      <c r="H8" s="12">
        <v>360000</v>
      </c>
      <c r="I8" s="12">
        <f t="shared" si="0"/>
        <v>650000</v>
      </c>
      <c r="J8" s="69">
        <v>780000</v>
      </c>
      <c r="K8" s="12"/>
      <c r="L8" s="13">
        <v>45649</v>
      </c>
      <c r="M8" s="13">
        <v>46438</v>
      </c>
      <c r="N8" s="10" t="s">
        <v>57</v>
      </c>
      <c r="O8" s="14"/>
      <c r="P8" s="10" t="s">
        <v>43</v>
      </c>
      <c r="Q8" s="29"/>
      <c r="R8" s="29"/>
      <c r="S8" s="11"/>
      <c r="T8" s="10" t="s">
        <v>58</v>
      </c>
    </row>
    <row r="9" spans="1:20" s="16" customFormat="1" ht="47.25" x14ac:dyDescent="0.25">
      <c r="A9" s="11">
        <v>37036</v>
      </c>
      <c r="B9" s="11"/>
      <c r="C9" s="11" t="s">
        <v>61</v>
      </c>
      <c r="D9" s="19" t="s">
        <v>54</v>
      </c>
      <c r="E9" s="11" t="s">
        <v>61</v>
      </c>
      <c r="F9" s="11" t="s">
        <v>62</v>
      </c>
      <c r="G9" s="11" t="s">
        <v>63</v>
      </c>
      <c r="H9" s="12">
        <v>88000</v>
      </c>
      <c r="I9" s="12">
        <f t="shared" si="0"/>
        <v>103833.33333333334</v>
      </c>
      <c r="J9" s="69">
        <v>124600</v>
      </c>
      <c r="K9" s="12"/>
      <c r="L9" s="13">
        <v>45627</v>
      </c>
      <c r="M9" s="13">
        <v>46234</v>
      </c>
      <c r="N9" s="10" t="s">
        <v>64</v>
      </c>
      <c r="O9" s="14" t="s">
        <v>64</v>
      </c>
      <c r="P9" s="10" t="s">
        <v>43</v>
      </c>
      <c r="Q9" s="10" t="s">
        <v>65</v>
      </c>
      <c r="R9" s="10"/>
      <c r="S9" s="11"/>
      <c r="T9" s="10" t="s">
        <v>58</v>
      </c>
    </row>
    <row r="10" spans="1:20" s="16" customFormat="1" ht="63" x14ac:dyDescent="0.25">
      <c r="A10" s="50" t="s">
        <v>66</v>
      </c>
      <c r="B10" s="50"/>
      <c r="C10" s="20" t="s">
        <v>67</v>
      </c>
      <c r="D10" s="43" t="s">
        <v>54</v>
      </c>
      <c r="E10" s="20" t="s">
        <v>67</v>
      </c>
      <c r="F10" s="20" t="s">
        <v>68</v>
      </c>
      <c r="G10" s="20" t="s">
        <v>69</v>
      </c>
      <c r="H10" s="23" t="s">
        <v>64</v>
      </c>
      <c r="I10" s="12">
        <f t="shared" si="0"/>
        <v>6911.3500000000013</v>
      </c>
      <c r="J10" s="82">
        <v>8293.6200000000008</v>
      </c>
      <c r="K10" s="15"/>
      <c r="L10" s="21">
        <v>45078</v>
      </c>
      <c r="M10" s="21">
        <v>46173</v>
      </c>
      <c r="N10" s="15" t="s">
        <v>70</v>
      </c>
      <c r="O10" s="15"/>
      <c r="P10" s="15" t="s">
        <v>71</v>
      </c>
      <c r="Q10" s="61" t="s">
        <v>72</v>
      </c>
      <c r="R10" s="61" t="s">
        <v>30</v>
      </c>
      <c r="S10" s="20"/>
      <c r="T10" s="10" t="s">
        <v>58</v>
      </c>
    </row>
    <row r="11" spans="1:20" s="16" customFormat="1" ht="47.25" x14ac:dyDescent="0.25">
      <c r="A11" s="50" t="s">
        <v>73</v>
      </c>
      <c r="B11" s="50"/>
      <c r="C11" s="20" t="s">
        <v>74</v>
      </c>
      <c r="D11" s="43" t="s">
        <v>54</v>
      </c>
      <c r="E11" s="20" t="s">
        <v>74</v>
      </c>
      <c r="F11" s="20" t="s">
        <v>75</v>
      </c>
      <c r="G11" s="20" t="s">
        <v>76</v>
      </c>
      <c r="H11" s="23" t="s">
        <v>64</v>
      </c>
      <c r="I11" s="12">
        <f t="shared" si="0"/>
        <v>13220.833333333334</v>
      </c>
      <c r="J11" s="82">
        <v>15865</v>
      </c>
      <c r="K11" s="15"/>
      <c r="L11" s="21">
        <v>44986</v>
      </c>
      <c r="M11" s="21">
        <v>46081</v>
      </c>
      <c r="N11" s="15" t="s">
        <v>70</v>
      </c>
      <c r="O11" s="15" t="s">
        <v>64</v>
      </c>
      <c r="P11" s="15" t="s">
        <v>71</v>
      </c>
      <c r="Q11" s="15">
        <v>1936235</v>
      </c>
      <c r="R11" s="15"/>
      <c r="S11" s="20"/>
      <c r="T11" s="18" t="s">
        <v>58</v>
      </c>
    </row>
    <row r="12" spans="1:20" s="16" customFormat="1" ht="31.5" x14ac:dyDescent="0.25">
      <c r="A12" s="50" t="s">
        <v>77</v>
      </c>
      <c r="B12" s="50"/>
      <c r="C12" s="58" t="s">
        <v>78</v>
      </c>
      <c r="D12" s="43" t="s">
        <v>54</v>
      </c>
      <c r="E12" s="20" t="s">
        <v>78</v>
      </c>
      <c r="F12" s="20" t="s">
        <v>79</v>
      </c>
      <c r="G12" s="20" t="s">
        <v>80</v>
      </c>
      <c r="H12" s="23"/>
      <c r="I12" s="12">
        <f t="shared" si="0"/>
        <v>10562.5</v>
      </c>
      <c r="J12" s="82">
        <v>12675</v>
      </c>
      <c r="K12" s="15"/>
      <c r="L12" s="21">
        <v>45017</v>
      </c>
      <c r="M12" s="21">
        <v>46112</v>
      </c>
      <c r="N12" s="15" t="s">
        <v>70</v>
      </c>
      <c r="O12" s="15"/>
      <c r="P12" s="15" t="s">
        <v>71</v>
      </c>
      <c r="Q12" s="15"/>
      <c r="R12" s="15"/>
      <c r="S12" s="20"/>
      <c r="T12" s="15" t="s">
        <v>58</v>
      </c>
    </row>
    <row r="13" spans="1:20" s="16" customFormat="1" ht="47.25" x14ac:dyDescent="0.25">
      <c r="A13" s="32" t="s">
        <v>81</v>
      </c>
      <c r="B13" s="138"/>
      <c r="C13" s="11" t="s">
        <v>82</v>
      </c>
      <c r="D13" s="142" t="s">
        <v>54</v>
      </c>
      <c r="E13" s="11" t="s">
        <v>82</v>
      </c>
      <c r="F13" s="11" t="s">
        <v>83</v>
      </c>
      <c r="G13" s="11" t="s">
        <v>84</v>
      </c>
      <c r="H13" s="12">
        <v>5886.74</v>
      </c>
      <c r="I13" s="12">
        <f t="shared" si="0"/>
        <v>4905.6166666666668</v>
      </c>
      <c r="J13" s="90">
        <v>5886.74</v>
      </c>
      <c r="K13" s="12"/>
      <c r="L13" s="13">
        <v>45413</v>
      </c>
      <c r="M13" s="24">
        <v>46142</v>
      </c>
      <c r="N13" s="10" t="s">
        <v>85</v>
      </c>
      <c r="O13" s="14" t="s">
        <v>64</v>
      </c>
      <c r="P13" s="10" t="s">
        <v>71</v>
      </c>
      <c r="Q13" s="10">
        <v>4869035</v>
      </c>
      <c r="R13" s="10" t="s">
        <v>30</v>
      </c>
      <c r="S13" s="11"/>
      <c r="T13" s="10" t="s">
        <v>58</v>
      </c>
    </row>
    <row r="14" spans="1:20" s="16" customFormat="1" ht="63" x14ac:dyDescent="0.25">
      <c r="A14" s="32" t="s">
        <v>86</v>
      </c>
      <c r="B14" s="32"/>
      <c r="C14" s="11" t="s">
        <v>87</v>
      </c>
      <c r="D14" s="43" t="s">
        <v>54</v>
      </c>
      <c r="E14" s="11" t="s">
        <v>87</v>
      </c>
      <c r="F14" s="11" t="s">
        <v>88</v>
      </c>
      <c r="G14" s="11" t="s">
        <v>89</v>
      </c>
      <c r="H14" s="12">
        <v>216360</v>
      </c>
      <c r="I14" s="12">
        <f t="shared" si="0"/>
        <v>180300</v>
      </c>
      <c r="J14" s="69">
        <v>216360</v>
      </c>
      <c r="K14" s="12"/>
      <c r="L14" s="13">
        <v>45961</v>
      </c>
      <c r="M14" s="24">
        <v>46477</v>
      </c>
      <c r="N14" s="10" t="s">
        <v>90</v>
      </c>
      <c r="O14" s="14"/>
      <c r="P14" s="10" t="s">
        <v>43</v>
      </c>
      <c r="Q14" s="10" t="s">
        <v>91</v>
      </c>
      <c r="R14" s="10"/>
      <c r="S14" s="52"/>
      <c r="T14" s="10" t="s">
        <v>58</v>
      </c>
    </row>
    <row r="15" spans="1:20" s="16" customFormat="1" ht="78.75" x14ac:dyDescent="0.25">
      <c r="A15" s="11" t="s">
        <v>92</v>
      </c>
      <c r="B15" s="11"/>
      <c r="C15" s="11" t="s">
        <v>93</v>
      </c>
      <c r="D15" s="19" t="s">
        <v>54</v>
      </c>
      <c r="E15" s="11" t="s">
        <v>94</v>
      </c>
      <c r="F15" s="11" t="s">
        <v>95</v>
      </c>
      <c r="G15" s="11" t="s">
        <v>96</v>
      </c>
      <c r="H15" s="12">
        <v>18040</v>
      </c>
      <c r="I15" s="12">
        <f t="shared" si="0"/>
        <v>30066.666666666668</v>
      </c>
      <c r="J15" s="69">
        <v>36080</v>
      </c>
      <c r="K15" s="12"/>
      <c r="L15" s="13">
        <v>45383</v>
      </c>
      <c r="M15" s="13">
        <v>46112</v>
      </c>
      <c r="N15" s="10"/>
      <c r="O15" s="14"/>
      <c r="P15" s="10" t="s">
        <v>71</v>
      </c>
      <c r="Q15" s="29">
        <v>6662275</v>
      </c>
      <c r="R15" s="29" t="s">
        <v>30</v>
      </c>
      <c r="S15" s="11"/>
      <c r="T15" s="10" t="s">
        <v>58</v>
      </c>
    </row>
    <row r="16" spans="1:20" s="16" customFormat="1" ht="77.849999999999994" customHeight="1" x14ac:dyDescent="0.25">
      <c r="A16" s="199">
        <v>1323000011687</v>
      </c>
      <c r="B16" s="199"/>
      <c r="C16" s="1"/>
      <c r="D16" s="19" t="s">
        <v>97</v>
      </c>
      <c r="E16" s="1" t="s">
        <v>98</v>
      </c>
      <c r="F16" s="1" t="s">
        <v>99</v>
      </c>
      <c r="G16" s="1" t="s">
        <v>100</v>
      </c>
      <c r="H16" s="25"/>
      <c r="I16" s="12" t="e">
        <f t="shared" si="0"/>
        <v>#VALUE!</v>
      </c>
      <c r="J16" s="69" t="s">
        <v>101</v>
      </c>
      <c r="K16" s="18"/>
      <c r="L16" s="70"/>
      <c r="M16" s="71"/>
      <c r="N16" s="18"/>
      <c r="O16" s="18"/>
      <c r="P16" s="18"/>
      <c r="Q16" s="18"/>
      <c r="R16" s="18"/>
      <c r="S16" s="1"/>
      <c r="T16" s="10" t="s">
        <v>58</v>
      </c>
    </row>
    <row r="17" spans="1:20" s="16" customFormat="1" ht="31.5" x14ac:dyDescent="0.25">
      <c r="A17" s="198" t="s">
        <v>102</v>
      </c>
      <c r="B17" s="198"/>
      <c r="C17" s="11" t="s">
        <v>103</v>
      </c>
      <c r="D17" s="10" t="s">
        <v>46</v>
      </c>
      <c r="E17" s="11" t="s">
        <v>104</v>
      </c>
      <c r="F17" s="11" t="s">
        <v>105</v>
      </c>
      <c r="G17" s="11" t="s">
        <v>106</v>
      </c>
      <c r="H17" s="12">
        <v>9930</v>
      </c>
      <c r="I17" s="69">
        <v>46790</v>
      </c>
      <c r="J17" s="151">
        <v>56148</v>
      </c>
      <c r="K17" s="12"/>
      <c r="L17" s="13">
        <v>45962</v>
      </c>
      <c r="M17" s="13">
        <v>47422</v>
      </c>
      <c r="N17" s="10" t="s">
        <v>107</v>
      </c>
      <c r="O17" s="14" t="s">
        <v>108</v>
      </c>
      <c r="P17" s="10" t="s">
        <v>43</v>
      </c>
      <c r="Q17" s="10">
        <v>2530291</v>
      </c>
      <c r="R17" s="10"/>
      <c r="S17" s="11"/>
      <c r="T17" s="18" t="s">
        <v>58</v>
      </c>
    </row>
    <row r="18" spans="1:20" s="16" customFormat="1" ht="31.15" customHeight="1" x14ac:dyDescent="0.25">
      <c r="A18" s="11" t="s">
        <v>115</v>
      </c>
      <c r="B18" s="11"/>
      <c r="C18" s="11" t="s">
        <v>116</v>
      </c>
      <c r="D18" s="10" t="s">
        <v>46</v>
      </c>
      <c r="E18" s="11"/>
      <c r="F18" s="11" t="s">
        <v>117</v>
      </c>
      <c r="G18" s="11" t="s">
        <v>118</v>
      </c>
      <c r="H18" s="12">
        <v>47044.800000000003</v>
      </c>
      <c r="I18" s="12">
        <f t="shared" ref="I18:I25" si="1">J18/1.2</f>
        <v>39204.000000000007</v>
      </c>
      <c r="J18" s="69">
        <v>47044.800000000003</v>
      </c>
      <c r="K18" s="12"/>
      <c r="L18" s="13">
        <v>45397</v>
      </c>
      <c r="M18" s="13">
        <v>46857</v>
      </c>
      <c r="N18" s="10" t="s">
        <v>119</v>
      </c>
      <c r="O18" s="14">
        <v>45761</v>
      </c>
      <c r="P18" s="10" t="s">
        <v>120</v>
      </c>
      <c r="Q18" s="29">
        <v>5234413</v>
      </c>
      <c r="R18" s="29"/>
      <c r="S18" s="11" t="s">
        <v>121</v>
      </c>
      <c r="T18" s="10" t="s">
        <v>58</v>
      </c>
    </row>
    <row r="19" spans="1:20" s="16" customFormat="1" x14ac:dyDescent="0.2">
      <c r="A19" s="1">
        <v>113473</v>
      </c>
      <c r="B19" s="1"/>
      <c r="C19" s="1" t="s">
        <v>122</v>
      </c>
      <c r="D19" s="10" t="s">
        <v>46</v>
      </c>
      <c r="E19" s="1" t="s">
        <v>123</v>
      </c>
      <c r="F19" s="1" t="s">
        <v>124</v>
      </c>
      <c r="G19" s="1" t="s">
        <v>125</v>
      </c>
      <c r="H19" s="25">
        <v>6000</v>
      </c>
      <c r="I19" s="12">
        <f t="shared" si="1"/>
        <v>5000</v>
      </c>
      <c r="J19" s="69">
        <v>6000</v>
      </c>
      <c r="K19" s="18"/>
      <c r="L19" s="26">
        <v>45597</v>
      </c>
      <c r="M19" s="26">
        <v>46326</v>
      </c>
      <c r="N19" s="18" t="s">
        <v>119</v>
      </c>
      <c r="O19" s="75">
        <v>45932</v>
      </c>
      <c r="P19" s="18" t="s">
        <v>71</v>
      </c>
      <c r="Q19" s="77">
        <v>7333064</v>
      </c>
      <c r="R19" s="77" t="s">
        <v>30</v>
      </c>
      <c r="S19" s="1"/>
      <c r="T19" s="18" t="s">
        <v>58</v>
      </c>
    </row>
    <row r="20" spans="1:20" s="16" customFormat="1" x14ac:dyDescent="0.25">
      <c r="A20" s="11"/>
      <c r="B20" s="11"/>
      <c r="C20" s="11" t="s">
        <v>109</v>
      </c>
      <c r="D20" s="10" t="s">
        <v>46</v>
      </c>
      <c r="E20" s="11" t="s">
        <v>110</v>
      </c>
      <c r="F20" s="11" t="s">
        <v>111</v>
      </c>
      <c r="G20" s="11" t="s">
        <v>112</v>
      </c>
      <c r="H20" s="12">
        <v>12692</v>
      </c>
      <c r="I20" s="12">
        <f t="shared" si="1"/>
        <v>52883.333333333336</v>
      </c>
      <c r="J20" s="69">
        <f>H20*5</f>
        <v>63460</v>
      </c>
      <c r="K20" s="12"/>
      <c r="L20" s="13">
        <v>45658</v>
      </c>
      <c r="M20" s="13">
        <v>47483</v>
      </c>
      <c r="N20" s="10" t="s">
        <v>64</v>
      </c>
      <c r="O20" s="14" t="s">
        <v>108</v>
      </c>
      <c r="P20" s="10"/>
      <c r="Q20" s="10" t="s">
        <v>114</v>
      </c>
      <c r="R20" s="10"/>
      <c r="S20" s="52"/>
      <c r="T20" s="10" t="s">
        <v>58</v>
      </c>
    </row>
    <row r="21" spans="1:20" s="16" customFormat="1" ht="69.75" customHeight="1" x14ac:dyDescent="0.25">
      <c r="A21" s="11"/>
      <c r="B21" s="11"/>
      <c r="C21" s="32" t="s">
        <v>126</v>
      </c>
      <c r="D21" s="10" t="s">
        <v>46</v>
      </c>
      <c r="E21" s="11" t="s">
        <v>127</v>
      </c>
      <c r="F21" s="11" t="s">
        <v>128</v>
      </c>
      <c r="G21" s="11" t="s">
        <v>129</v>
      </c>
      <c r="H21" s="12">
        <v>9292.2999999999993</v>
      </c>
      <c r="I21" s="12">
        <f t="shared" si="1"/>
        <v>23230.750000000004</v>
      </c>
      <c r="J21" s="69">
        <v>27876.9</v>
      </c>
      <c r="K21" s="12"/>
      <c r="L21" s="13">
        <v>45196</v>
      </c>
      <c r="M21" s="24">
        <v>46291</v>
      </c>
      <c r="N21" s="10" t="s">
        <v>130</v>
      </c>
      <c r="O21" s="14" t="s">
        <v>131</v>
      </c>
      <c r="P21" s="10" t="s">
        <v>43</v>
      </c>
      <c r="Q21" s="10" t="s">
        <v>132</v>
      </c>
      <c r="R21" s="10"/>
      <c r="S21" s="11"/>
      <c r="T21" s="10" t="s">
        <v>58</v>
      </c>
    </row>
    <row r="22" spans="1:20" s="17" customFormat="1" ht="31.5" x14ac:dyDescent="0.25">
      <c r="A22" s="11"/>
      <c r="B22" s="11"/>
      <c r="C22" s="11" t="s">
        <v>133</v>
      </c>
      <c r="D22" s="19" t="s">
        <v>46</v>
      </c>
      <c r="E22" s="11" t="s">
        <v>134</v>
      </c>
      <c r="F22" s="11" t="s">
        <v>135</v>
      </c>
      <c r="G22" s="11" t="s">
        <v>136</v>
      </c>
      <c r="H22" s="12"/>
      <c r="I22" s="12">
        <f t="shared" si="1"/>
        <v>4555.3166666666666</v>
      </c>
      <c r="J22" s="69">
        <v>5466.3799999999992</v>
      </c>
      <c r="K22" s="12"/>
      <c r="L22" s="13">
        <v>45627</v>
      </c>
      <c r="M22" s="24">
        <v>46356</v>
      </c>
      <c r="N22" s="10" t="s">
        <v>130</v>
      </c>
      <c r="O22" s="14"/>
      <c r="P22" s="10" t="s">
        <v>71</v>
      </c>
      <c r="Q22" s="10" t="s">
        <v>137</v>
      </c>
      <c r="R22" s="10"/>
      <c r="S22" s="11"/>
      <c r="T22" s="18" t="s">
        <v>58</v>
      </c>
    </row>
    <row r="23" spans="1:20" s="17" customFormat="1" ht="47.25" x14ac:dyDescent="0.25">
      <c r="A23" s="11"/>
      <c r="B23" s="11"/>
      <c r="C23" s="11" t="s">
        <v>138</v>
      </c>
      <c r="D23" s="10" t="s">
        <v>46</v>
      </c>
      <c r="E23" s="11" t="s">
        <v>139</v>
      </c>
      <c r="F23" s="11" t="s">
        <v>140</v>
      </c>
      <c r="G23" s="11" t="s">
        <v>141</v>
      </c>
      <c r="H23" s="12">
        <v>2363</v>
      </c>
      <c r="I23" s="12">
        <f t="shared" si="1"/>
        <v>5906.666666666667</v>
      </c>
      <c r="J23" s="69" t="s">
        <v>142</v>
      </c>
      <c r="K23" s="12"/>
      <c r="L23" s="13">
        <v>45158</v>
      </c>
      <c r="M23" s="13">
        <v>46253</v>
      </c>
      <c r="N23" s="10" t="s">
        <v>130</v>
      </c>
      <c r="O23" s="14" t="s">
        <v>64</v>
      </c>
      <c r="P23" s="10" t="s">
        <v>71</v>
      </c>
      <c r="Q23" s="10" t="s">
        <v>143</v>
      </c>
      <c r="R23" s="10" t="s">
        <v>30</v>
      </c>
      <c r="S23" s="11"/>
      <c r="T23" s="10" t="s">
        <v>58</v>
      </c>
    </row>
    <row r="24" spans="1:20" s="17" customFormat="1" ht="31.5" x14ac:dyDescent="0.25">
      <c r="A24" s="11"/>
      <c r="B24" s="11"/>
      <c r="C24" s="11" t="s">
        <v>144</v>
      </c>
      <c r="D24" s="10" t="s">
        <v>46</v>
      </c>
      <c r="E24" s="11" t="s">
        <v>145</v>
      </c>
      <c r="F24" s="11" t="s">
        <v>146</v>
      </c>
      <c r="G24" s="11" t="s">
        <v>147</v>
      </c>
      <c r="H24" s="12">
        <v>3094</v>
      </c>
      <c r="I24" s="12">
        <f t="shared" si="1"/>
        <v>7735.8416666666672</v>
      </c>
      <c r="J24" s="69" t="s">
        <v>148</v>
      </c>
      <c r="K24" s="12"/>
      <c r="L24" s="13">
        <v>45079</v>
      </c>
      <c r="M24" s="13">
        <v>46174</v>
      </c>
      <c r="N24" s="10" t="s">
        <v>149</v>
      </c>
      <c r="O24" s="14" t="s">
        <v>150</v>
      </c>
      <c r="P24" s="10" t="s">
        <v>71</v>
      </c>
      <c r="Q24" s="10">
        <v>1738519</v>
      </c>
      <c r="R24" s="10"/>
      <c r="S24" s="11"/>
      <c r="T24" s="10" t="s">
        <v>58</v>
      </c>
    </row>
    <row r="25" spans="1:20" s="17" customFormat="1" ht="31.35" customHeight="1" x14ac:dyDescent="0.25">
      <c r="A25" s="11">
        <v>6038</v>
      </c>
      <c r="B25" s="11"/>
      <c r="C25" s="11" t="s">
        <v>151</v>
      </c>
      <c r="D25" s="10" t="s">
        <v>46</v>
      </c>
      <c r="E25" s="11" t="s">
        <v>152</v>
      </c>
      <c r="F25" s="11" t="s">
        <v>153</v>
      </c>
      <c r="G25" s="38" t="s">
        <v>154</v>
      </c>
      <c r="H25" s="12">
        <v>12500</v>
      </c>
      <c r="I25" s="12">
        <f t="shared" si="1"/>
        <v>31250</v>
      </c>
      <c r="J25" s="69">
        <v>37500</v>
      </c>
      <c r="K25" s="12">
        <v>0</v>
      </c>
      <c r="L25" s="13">
        <v>45108</v>
      </c>
      <c r="M25" s="13">
        <v>46112</v>
      </c>
      <c r="N25" s="10"/>
      <c r="O25" s="14"/>
      <c r="P25" s="10"/>
      <c r="Q25" s="10" t="s">
        <v>155</v>
      </c>
      <c r="R25" s="10" t="s">
        <v>30</v>
      </c>
      <c r="S25" s="11"/>
      <c r="T25" s="18" t="s">
        <v>58</v>
      </c>
    </row>
    <row r="26" spans="1:20" s="17" customFormat="1" ht="15.6" customHeight="1" x14ac:dyDescent="0.25">
      <c r="A26" s="11">
        <v>4687</v>
      </c>
      <c r="B26" s="11"/>
      <c r="C26" s="11" t="s">
        <v>156</v>
      </c>
      <c r="D26" s="144" t="s">
        <v>46</v>
      </c>
      <c r="E26" s="11" t="s">
        <v>156</v>
      </c>
      <c r="F26" s="11" t="s">
        <v>157</v>
      </c>
      <c r="G26" s="11" t="s">
        <v>158</v>
      </c>
      <c r="H26" s="12"/>
      <c r="I26" s="12"/>
      <c r="J26" s="69" t="s">
        <v>159</v>
      </c>
      <c r="K26" s="12"/>
      <c r="L26" s="13" t="s">
        <v>160</v>
      </c>
      <c r="M26" s="13">
        <v>46295</v>
      </c>
      <c r="N26" s="10"/>
      <c r="O26" s="14"/>
      <c r="P26" s="10" t="s">
        <v>161</v>
      </c>
      <c r="Q26" s="10">
        <v>2299747</v>
      </c>
      <c r="R26" s="10"/>
      <c r="S26" s="11"/>
      <c r="T26" s="10" t="s">
        <v>58</v>
      </c>
    </row>
    <row r="27" spans="1:20" s="17" customFormat="1" ht="31.5" x14ac:dyDescent="0.25">
      <c r="A27" s="11" t="s">
        <v>162</v>
      </c>
      <c r="B27" s="11"/>
      <c r="C27" s="11" t="s">
        <v>163</v>
      </c>
      <c r="D27" s="10" t="s">
        <v>46</v>
      </c>
      <c r="E27" s="11" t="s">
        <v>164</v>
      </c>
      <c r="F27" s="11" t="s">
        <v>165</v>
      </c>
      <c r="G27" s="11" t="s">
        <v>166</v>
      </c>
      <c r="H27" s="12"/>
      <c r="I27" s="12">
        <f t="shared" ref="I27:I51" si="2">J27/1.2</f>
        <v>0</v>
      </c>
      <c r="J27" s="69"/>
      <c r="K27" s="12"/>
      <c r="L27" s="13" t="s">
        <v>167</v>
      </c>
      <c r="M27" s="13">
        <v>46112</v>
      </c>
      <c r="N27" s="10"/>
      <c r="O27" s="14"/>
      <c r="P27" s="10"/>
      <c r="Q27" s="10" t="s">
        <v>168</v>
      </c>
      <c r="R27" s="10"/>
      <c r="S27" s="11"/>
      <c r="T27" s="10" t="s">
        <v>58</v>
      </c>
    </row>
    <row r="28" spans="1:20" s="17" customFormat="1" ht="31.5" x14ac:dyDescent="0.25">
      <c r="A28" s="11"/>
      <c r="B28" s="31"/>
      <c r="C28" s="31" t="s">
        <v>169</v>
      </c>
      <c r="D28" s="34" t="s">
        <v>46</v>
      </c>
      <c r="E28" s="31" t="s">
        <v>170</v>
      </c>
      <c r="F28" s="31" t="s">
        <v>171</v>
      </c>
      <c r="G28" s="31" t="s">
        <v>172</v>
      </c>
      <c r="H28" s="62">
        <v>12000</v>
      </c>
      <c r="I28" s="12">
        <f t="shared" si="2"/>
        <v>33414.166666666672</v>
      </c>
      <c r="J28" s="81">
        <v>40097</v>
      </c>
      <c r="K28" s="62"/>
      <c r="L28" s="63">
        <v>45495</v>
      </c>
      <c r="M28" s="63">
        <v>46589</v>
      </c>
      <c r="N28" s="34"/>
      <c r="O28" s="64"/>
      <c r="P28" s="34" t="s">
        <v>173</v>
      </c>
      <c r="Q28" s="34">
        <v>6783485</v>
      </c>
      <c r="R28" s="34" t="s">
        <v>30</v>
      </c>
      <c r="S28" s="52"/>
      <c r="T28" s="34" t="s">
        <v>58</v>
      </c>
    </row>
    <row r="29" spans="1:20" s="17" customFormat="1" ht="31.5" x14ac:dyDescent="0.25">
      <c r="A29" s="11"/>
      <c r="B29" s="11"/>
      <c r="C29" s="11" t="s">
        <v>174</v>
      </c>
      <c r="D29" s="19" t="s">
        <v>46</v>
      </c>
      <c r="E29" s="11" t="s">
        <v>174</v>
      </c>
      <c r="F29" s="11" t="s">
        <v>175</v>
      </c>
      <c r="G29" s="11" t="s">
        <v>176</v>
      </c>
      <c r="H29" s="12"/>
      <c r="I29" s="12">
        <f t="shared" si="2"/>
        <v>16825</v>
      </c>
      <c r="J29" s="69">
        <v>20190</v>
      </c>
      <c r="K29" s="12"/>
      <c r="L29" s="24">
        <v>41852</v>
      </c>
      <c r="M29" s="13" t="s">
        <v>177</v>
      </c>
      <c r="N29" s="10"/>
      <c r="O29" s="14" t="s">
        <v>119</v>
      </c>
      <c r="P29" s="10" t="s">
        <v>178</v>
      </c>
      <c r="Q29" s="92">
        <v>2126033</v>
      </c>
      <c r="R29" s="10" t="s">
        <v>30</v>
      </c>
      <c r="S29" s="11"/>
      <c r="T29" s="10" t="s">
        <v>58</v>
      </c>
    </row>
    <row r="30" spans="1:20" s="17" customFormat="1" ht="15.6" customHeight="1" x14ac:dyDescent="0.25">
      <c r="A30" s="50" t="s">
        <v>77</v>
      </c>
      <c r="B30" s="50"/>
      <c r="C30" s="58" t="s">
        <v>78</v>
      </c>
      <c r="D30" s="19" t="s">
        <v>22</v>
      </c>
      <c r="E30" s="20" t="s">
        <v>78</v>
      </c>
      <c r="F30" s="20" t="s">
        <v>79</v>
      </c>
      <c r="G30" s="20" t="s">
        <v>80</v>
      </c>
      <c r="H30" s="23"/>
      <c r="I30" s="12">
        <f t="shared" si="2"/>
        <v>10562.5</v>
      </c>
      <c r="J30" s="82">
        <v>12675</v>
      </c>
      <c r="K30" s="15"/>
      <c r="L30" s="21">
        <v>45017</v>
      </c>
      <c r="M30" s="21">
        <v>46112</v>
      </c>
      <c r="N30" s="15" t="s">
        <v>70</v>
      </c>
      <c r="O30" s="15"/>
      <c r="P30" s="15" t="s">
        <v>71</v>
      </c>
      <c r="Q30" s="15"/>
      <c r="R30" s="15"/>
      <c r="S30" s="20"/>
      <c r="T30" s="10" t="s">
        <v>58</v>
      </c>
    </row>
    <row r="31" spans="1:20" s="17" customFormat="1" ht="47.25" x14ac:dyDescent="0.25">
      <c r="A31" s="32"/>
      <c r="B31" s="32"/>
      <c r="C31" s="11" t="s">
        <v>179</v>
      </c>
      <c r="D31" s="10" t="s">
        <v>22</v>
      </c>
      <c r="E31" s="11" t="s">
        <v>179</v>
      </c>
      <c r="F31" s="11" t="s">
        <v>180</v>
      </c>
      <c r="G31" s="11" t="s">
        <v>181</v>
      </c>
      <c r="H31" s="12"/>
      <c r="I31" s="12">
        <f t="shared" si="2"/>
        <v>41666.666666666672</v>
      </c>
      <c r="J31" s="69">
        <v>50000</v>
      </c>
      <c r="K31" s="12"/>
      <c r="L31" s="24" t="s">
        <v>182</v>
      </c>
      <c r="M31" s="13" t="s">
        <v>177</v>
      </c>
      <c r="N31" s="10" t="s">
        <v>130</v>
      </c>
      <c r="O31" s="14"/>
      <c r="P31" s="10"/>
      <c r="Q31" s="10" t="s">
        <v>183</v>
      </c>
      <c r="R31" s="10"/>
      <c r="S31" s="11"/>
      <c r="T31" s="18" t="s">
        <v>58</v>
      </c>
    </row>
    <row r="32" spans="1:20" s="17" customFormat="1" ht="46.5" customHeight="1" x14ac:dyDescent="0.25">
      <c r="A32" s="11" t="s">
        <v>184</v>
      </c>
      <c r="B32" s="11"/>
      <c r="C32" s="105" t="s">
        <v>185</v>
      </c>
      <c r="D32" s="10" t="s">
        <v>22</v>
      </c>
      <c r="E32" s="11" t="s">
        <v>186</v>
      </c>
      <c r="F32" s="11" t="s">
        <v>187</v>
      </c>
      <c r="G32" s="1" t="s">
        <v>188</v>
      </c>
      <c r="H32" s="12">
        <v>5000</v>
      </c>
      <c r="I32" s="12" t="e">
        <f t="shared" si="2"/>
        <v>#VALUE!</v>
      </c>
      <c r="J32" s="69" t="s">
        <v>189</v>
      </c>
      <c r="K32" s="12"/>
      <c r="L32" s="13">
        <v>45506</v>
      </c>
      <c r="M32" s="13" t="s">
        <v>190</v>
      </c>
      <c r="N32" s="10" t="s">
        <v>191</v>
      </c>
      <c r="O32" s="14"/>
      <c r="P32" s="10" t="s">
        <v>192</v>
      </c>
      <c r="Q32" s="10" t="s">
        <v>64</v>
      </c>
      <c r="R32" s="10"/>
      <c r="S32" s="11"/>
      <c r="T32" s="10" t="s">
        <v>58</v>
      </c>
    </row>
    <row r="33" spans="1:20" s="17" customFormat="1" ht="47.25" x14ac:dyDescent="0.25">
      <c r="A33" s="11" t="s">
        <v>193</v>
      </c>
      <c r="B33" s="11"/>
      <c r="C33" s="11" t="s">
        <v>194</v>
      </c>
      <c r="D33" s="10" t="s">
        <v>22</v>
      </c>
      <c r="E33" s="11" t="s">
        <v>195</v>
      </c>
      <c r="F33" s="11" t="s">
        <v>196</v>
      </c>
      <c r="G33" s="11" t="s">
        <v>197</v>
      </c>
      <c r="H33" s="12"/>
      <c r="I33" s="12">
        <f t="shared" si="2"/>
        <v>39884.166666666672</v>
      </c>
      <c r="J33" s="69">
        <v>47861</v>
      </c>
      <c r="K33" s="12"/>
      <c r="L33" s="13">
        <v>45474</v>
      </c>
      <c r="M33" s="13">
        <v>46934</v>
      </c>
      <c r="N33" s="10"/>
      <c r="O33" s="14"/>
      <c r="P33" s="10" t="s">
        <v>43</v>
      </c>
      <c r="Q33" s="29">
        <v>13071945</v>
      </c>
      <c r="R33" s="29" t="s">
        <v>30</v>
      </c>
      <c r="S33" s="11"/>
      <c r="T33" s="10" t="s">
        <v>58</v>
      </c>
    </row>
    <row r="34" spans="1:20" s="17" customFormat="1" ht="47.25" x14ac:dyDescent="0.25">
      <c r="A34" s="1"/>
      <c r="B34" s="1"/>
      <c r="C34" s="1" t="s">
        <v>198</v>
      </c>
      <c r="D34" s="10" t="s">
        <v>22</v>
      </c>
      <c r="E34" s="1" t="s">
        <v>199</v>
      </c>
      <c r="F34" s="1" t="s">
        <v>200</v>
      </c>
      <c r="G34" s="1" t="s">
        <v>201</v>
      </c>
      <c r="H34" s="25">
        <v>124919</v>
      </c>
      <c r="I34" s="12">
        <f t="shared" si="2"/>
        <v>583333.33333333337</v>
      </c>
      <c r="J34" s="69">
        <v>700000</v>
      </c>
      <c r="K34" s="18"/>
      <c r="L34" s="26" t="s">
        <v>202</v>
      </c>
      <c r="M34" s="26" t="s">
        <v>203</v>
      </c>
      <c r="N34" s="18"/>
      <c r="O34" s="18"/>
      <c r="P34" s="18"/>
      <c r="Q34" s="18"/>
      <c r="R34" s="18"/>
      <c r="S34" s="1" t="s">
        <v>204</v>
      </c>
      <c r="T34" s="18" t="s">
        <v>58</v>
      </c>
    </row>
    <row r="35" spans="1:20" s="17" customFormat="1" ht="173.25" x14ac:dyDescent="0.25">
      <c r="A35" s="11"/>
      <c r="B35" s="11"/>
      <c r="C35" s="11" t="s">
        <v>205</v>
      </c>
      <c r="D35" s="10" t="s">
        <v>206</v>
      </c>
      <c r="E35" s="11" t="s">
        <v>207</v>
      </c>
      <c r="F35" s="11" t="s">
        <v>208</v>
      </c>
      <c r="G35" s="11" t="s">
        <v>209</v>
      </c>
      <c r="H35" s="12"/>
      <c r="I35" s="12">
        <f t="shared" si="2"/>
        <v>583333.33333333337</v>
      </c>
      <c r="J35" s="69">
        <v>700000</v>
      </c>
      <c r="K35" s="12"/>
      <c r="L35" s="13" t="s">
        <v>210</v>
      </c>
      <c r="M35" s="13" t="s">
        <v>211</v>
      </c>
      <c r="N35" s="10"/>
      <c r="O35" s="14"/>
      <c r="P35" s="10" t="s">
        <v>212</v>
      </c>
      <c r="Q35" s="10" t="s">
        <v>213</v>
      </c>
      <c r="R35" s="10" t="s">
        <v>30</v>
      </c>
      <c r="S35" s="11"/>
      <c r="T35" s="10" t="s">
        <v>58</v>
      </c>
    </row>
    <row r="36" spans="1:20" s="17" customFormat="1" ht="15.6" customHeight="1" x14ac:dyDescent="0.25">
      <c r="A36" s="1" t="s">
        <v>214</v>
      </c>
      <c r="B36" s="1"/>
      <c r="C36" s="1" t="s">
        <v>215</v>
      </c>
      <c r="D36" s="2" t="s">
        <v>216</v>
      </c>
      <c r="E36" s="1" t="s">
        <v>215</v>
      </c>
      <c r="F36" s="1" t="s">
        <v>217</v>
      </c>
      <c r="G36" s="1" t="s">
        <v>218</v>
      </c>
      <c r="H36" s="25"/>
      <c r="I36" s="12">
        <f t="shared" si="2"/>
        <v>0</v>
      </c>
      <c r="J36" s="69"/>
      <c r="K36" s="18"/>
      <c r="L36" s="26">
        <v>44774</v>
      </c>
      <c r="M36" s="26">
        <v>46251</v>
      </c>
      <c r="N36" s="18"/>
      <c r="O36" s="18"/>
      <c r="P36" s="18"/>
      <c r="Q36" s="18">
        <v>4168225</v>
      </c>
      <c r="R36" s="18"/>
      <c r="S36" s="1" t="s">
        <v>219</v>
      </c>
      <c r="T36" s="18" t="s">
        <v>58</v>
      </c>
    </row>
    <row r="37" spans="1:20" ht="315" x14ac:dyDescent="0.25">
      <c r="A37" s="11" t="s">
        <v>220</v>
      </c>
      <c r="B37" s="11"/>
      <c r="C37" s="11" t="s">
        <v>221</v>
      </c>
      <c r="D37" s="2" t="s">
        <v>216</v>
      </c>
      <c r="E37" s="11" t="s">
        <v>222</v>
      </c>
      <c r="F37" s="11" t="s">
        <v>223</v>
      </c>
      <c r="G37" s="11" t="s">
        <v>224</v>
      </c>
      <c r="H37" s="12"/>
      <c r="I37" s="12">
        <f t="shared" si="2"/>
        <v>1875000</v>
      </c>
      <c r="J37" s="69">
        <v>2250000</v>
      </c>
      <c r="K37" s="12"/>
      <c r="L37" s="13" t="s">
        <v>225</v>
      </c>
      <c r="M37" s="13" t="s">
        <v>226</v>
      </c>
      <c r="N37" s="10"/>
      <c r="O37" s="14"/>
      <c r="P37" s="18" t="s">
        <v>227</v>
      </c>
      <c r="Q37" s="10"/>
      <c r="R37" s="10"/>
      <c r="S37" s="11"/>
      <c r="T37" s="18" t="s">
        <v>58</v>
      </c>
    </row>
    <row r="38" spans="1:20" ht="47.25" x14ac:dyDescent="0.25">
      <c r="A38" s="11"/>
      <c r="B38" s="11"/>
      <c r="C38" s="11" t="s">
        <v>228</v>
      </c>
      <c r="D38" s="2" t="s">
        <v>216</v>
      </c>
      <c r="E38" s="11" t="s">
        <v>228</v>
      </c>
      <c r="F38" s="11" t="s">
        <v>229</v>
      </c>
      <c r="G38" s="11" t="s">
        <v>230</v>
      </c>
      <c r="H38" s="12"/>
      <c r="I38" s="12">
        <f t="shared" si="2"/>
        <v>0</v>
      </c>
      <c r="J38" s="83"/>
      <c r="K38" s="12"/>
      <c r="L38" s="24">
        <v>44593</v>
      </c>
      <c r="M38" s="24">
        <v>46053</v>
      </c>
      <c r="N38" s="10"/>
      <c r="O38" s="14"/>
      <c r="P38" s="10" t="s">
        <v>43</v>
      </c>
      <c r="Q38" s="10">
        <v>676451</v>
      </c>
      <c r="R38" s="10"/>
      <c r="S38" s="11" t="s">
        <v>231</v>
      </c>
      <c r="T38" s="10" t="s">
        <v>58</v>
      </c>
    </row>
    <row r="39" spans="1:20" ht="47.25" x14ac:dyDescent="0.25">
      <c r="A39" s="32"/>
      <c r="B39" s="32"/>
      <c r="C39" s="11" t="s">
        <v>232</v>
      </c>
      <c r="D39" s="10" t="s">
        <v>54</v>
      </c>
      <c r="E39" s="11" t="s">
        <v>233</v>
      </c>
      <c r="F39" s="11" t="s">
        <v>234</v>
      </c>
      <c r="G39" s="11" t="s">
        <v>235</v>
      </c>
      <c r="H39" s="12" t="s">
        <v>236</v>
      </c>
      <c r="I39" s="12">
        <f t="shared" si="2"/>
        <v>0</v>
      </c>
      <c r="J39" s="69"/>
      <c r="K39" s="12"/>
      <c r="L39" s="13" t="s">
        <v>237</v>
      </c>
      <c r="M39" s="13" t="s">
        <v>238</v>
      </c>
      <c r="N39" s="10" t="s">
        <v>239</v>
      </c>
      <c r="O39" s="14"/>
      <c r="P39" s="10"/>
      <c r="Q39" s="10" t="s">
        <v>240</v>
      </c>
      <c r="R39" s="10" t="s">
        <v>30</v>
      </c>
      <c r="S39" s="11"/>
      <c r="T39" s="10" t="s">
        <v>58</v>
      </c>
    </row>
    <row r="40" spans="1:20" ht="63" x14ac:dyDescent="0.25">
      <c r="A40" s="11" t="s">
        <v>241</v>
      </c>
      <c r="B40" s="11"/>
      <c r="C40" s="11" t="s">
        <v>242</v>
      </c>
      <c r="D40" s="27" t="s">
        <v>243</v>
      </c>
      <c r="E40" s="11" t="s">
        <v>244</v>
      </c>
      <c r="F40" s="11" t="s">
        <v>245</v>
      </c>
      <c r="G40" s="11" t="s">
        <v>246</v>
      </c>
      <c r="H40" s="10" t="s">
        <v>247</v>
      </c>
      <c r="I40" s="12">
        <f t="shared" si="2"/>
        <v>25364.166666666668</v>
      </c>
      <c r="J40" s="80" t="s">
        <v>247</v>
      </c>
      <c r="K40" s="10" t="s">
        <v>248</v>
      </c>
      <c r="L40" s="28">
        <v>44930</v>
      </c>
      <c r="M40" s="93">
        <v>46026</v>
      </c>
      <c r="N40" s="10" t="s">
        <v>249</v>
      </c>
      <c r="O40" s="28">
        <v>46112</v>
      </c>
      <c r="P40" s="10" t="s">
        <v>71</v>
      </c>
      <c r="Q40" s="10">
        <v>5831231</v>
      </c>
      <c r="R40" s="10"/>
      <c r="S40" s="11" t="s">
        <v>250</v>
      </c>
      <c r="T40" s="18" t="s">
        <v>58</v>
      </c>
    </row>
    <row r="41" spans="1:20" ht="94.5" x14ac:dyDescent="0.25">
      <c r="A41" s="11" t="s">
        <v>251</v>
      </c>
      <c r="B41" s="11"/>
      <c r="C41" s="11" t="s">
        <v>252</v>
      </c>
      <c r="D41" s="27" t="s">
        <v>243</v>
      </c>
      <c r="E41" s="11" t="s">
        <v>253</v>
      </c>
      <c r="F41" s="11" t="s">
        <v>254</v>
      </c>
      <c r="G41" s="11" t="s">
        <v>255</v>
      </c>
      <c r="H41" s="10" t="s">
        <v>256</v>
      </c>
      <c r="I41" s="12">
        <f t="shared" si="2"/>
        <v>78308.891666666663</v>
      </c>
      <c r="J41" s="80" t="s">
        <v>256</v>
      </c>
      <c r="K41" s="10" t="s">
        <v>248</v>
      </c>
      <c r="L41" s="28">
        <v>42372</v>
      </c>
      <c r="M41" s="10" t="s">
        <v>257</v>
      </c>
      <c r="N41" s="10" t="s">
        <v>258</v>
      </c>
      <c r="O41" s="10" t="s">
        <v>257</v>
      </c>
      <c r="P41" s="10" t="s">
        <v>71</v>
      </c>
      <c r="Q41" s="10" t="s">
        <v>248</v>
      </c>
      <c r="R41" s="10"/>
      <c r="S41" s="66" t="s">
        <v>259</v>
      </c>
      <c r="T41" s="18" t="s">
        <v>58</v>
      </c>
    </row>
    <row r="42" spans="1:20" ht="47.25" x14ac:dyDescent="0.25">
      <c r="A42" s="11">
        <v>4851214494</v>
      </c>
      <c r="B42" s="11"/>
      <c r="C42" s="2" t="s">
        <v>260</v>
      </c>
      <c r="D42" s="10" t="s">
        <v>243</v>
      </c>
      <c r="E42" s="1" t="s">
        <v>261</v>
      </c>
      <c r="F42" s="2" t="s">
        <v>262</v>
      </c>
      <c r="G42" s="2" t="s">
        <v>263</v>
      </c>
      <c r="H42" s="12">
        <v>9675</v>
      </c>
      <c r="I42" s="12">
        <f t="shared" si="2"/>
        <v>24187.5</v>
      </c>
      <c r="J42" s="84">
        <v>29025</v>
      </c>
      <c r="K42" s="12"/>
      <c r="L42" s="56">
        <v>45146</v>
      </c>
      <c r="M42" s="13">
        <v>46241</v>
      </c>
      <c r="N42" s="10"/>
      <c r="O42" s="14"/>
      <c r="P42" s="10" t="s">
        <v>264</v>
      </c>
      <c r="Q42" s="10">
        <v>12398055</v>
      </c>
      <c r="R42" s="10" t="s">
        <v>30</v>
      </c>
      <c r="S42" s="11"/>
      <c r="T42" s="10" t="s">
        <v>58</v>
      </c>
    </row>
    <row r="43" spans="1:20" ht="31.5" x14ac:dyDescent="0.25">
      <c r="A43" s="32" t="s">
        <v>265</v>
      </c>
      <c r="B43" s="32"/>
      <c r="C43" s="32" t="s">
        <v>266</v>
      </c>
      <c r="D43" s="19" t="s">
        <v>267</v>
      </c>
      <c r="E43" s="32" t="s">
        <v>268</v>
      </c>
      <c r="F43" s="32" t="s">
        <v>269</v>
      </c>
      <c r="G43" s="32" t="s">
        <v>270</v>
      </c>
      <c r="H43" s="59" t="s">
        <v>271</v>
      </c>
      <c r="I43" s="59">
        <f t="shared" si="2"/>
        <v>9750</v>
      </c>
      <c r="J43" s="83">
        <v>11700</v>
      </c>
      <c r="K43" s="59"/>
      <c r="L43" s="24">
        <v>45383</v>
      </c>
      <c r="M43" s="24">
        <v>46112</v>
      </c>
      <c r="N43" s="19" t="s">
        <v>70</v>
      </c>
      <c r="O43" s="60" t="s">
        <v>64</v>
      </c>
      <c r="P43" s="43" t="s">
        <v>272</v>
      </c>
      <c r="Q43" s="19" t="s">
        <v>273</v>
      </c>
      <c r="R43" s="19" t="s">
        <v>30</v>
      </c>
      <c r="S43" s="74" t="s">
        <v>64</v>
      </c>
      <c r="T43" s="181" t="s">
        <v>58</v>
      </c>
    </row>
    <row r="44" spans="1:20" ht="63" x14ac:dyDescent="0.25">
      <c r="A44" s="32" t="s">
        <v>274</v>
      </c>
      <c r="B44" s="32"/>
      <c r="C44" s="58" t="s">
        <v>275</v>
      </c>
      <c r="D44" s="19" t="s">
        <v>267</v>
      </c>
      <c r="E44" s="58" t="s">
        <v>276</v>
      </c>
      <c r="F44" s="58" t="s">
        <v>277</v>
      </c>
      <c r="G44" s="58" t="s">
        <v>278</v>
      </c>
      <c r="H44" s="59" t="s">
        <v>271</v>
      </c>
      <c r="I44" s="12">
        <f t="shared" si="2"/>
        <v>29926.666666666668</v>
      </c>
      <c r="J44" s="85">
        <v>35912</v>
      </c>
      <c r="K44" s="43"/>
      <c r="L44" s="73">
        <v>45809</v>
      </c>
      <c r="M44" s="73">
        <v>46904</v>
      </c>
      <c r="N44" s="19" t="s">
        <v>70</v>
      </c>
      <c r="O44" s="60" t="s">
        <v>64</v>
      </c>
      <c r="P44" s="43" t="s">
        <v>272</v>
      </c>
      <c r="Q44" s="227">
        <v>4062743</v>
      </c>
      <c r="R44" s="227" t="s">
        <v>30</v>
      </c>
      <c r="S44" s="74" t="s">
        <v>64</v>
      </c>
      <c r="T44" s="19" t="s">
        <v>58</v>
      </c>
    </row>
    <row r="45" spans="1:20" ht="31.5" x14ac:dyDescent="0.25">
      <c r="A45" s="38" t="s">
        <v>279</v>
      </c>
      <c r="C45" s="11" t="s">
        <v>280</v>
      </c>
      <c r="D45" s="37" t="s">
        <v>281</v>
      </c>
      <c r="E45" s="11" t="s">
        <v>282</v>
      </c>
      <c r="F45" s="11" t="s">
        <v>283</v>
      </c>
      <c r="G45" s="11" t="s">
        <v>284</v>
      </c>
      <c r="H45" s="12">
        <v>10000</v>
      </c>
      <c r="I45" s="12">
        <f t="shared" si="2"/>
        <v>25000</v>
      </c>
      <c r="J45" s="69">
        <v>30000</v>
      </c>
      <c r="K45" s="12"/>
      <c r="L45" s="13">
        <v>45383</v>
      </c>
      <c r="M45" s="13">
        <v>46446</v>
      </c>
      <c r="N45" s="10" t="s">
        <v>70</v>
      </c>
      <c r="O45" s="14"/>
      <c r="P45" s="10" t="s">
        <v>71</v>
      </c>
      <c r="Q45" s="29">
        <v>12745191</v>
      </c>
      <c r="R45" s="29" t="s">
        <v>30</v>
      </c>
      <c r="S45" s="11"/>
      <c r="T45" s="10" t="s">
        <v>58</v>
      </c>
    </row>
    <row r="46" spans="1:20" ht="63" customHeight="1" x14ac:dyDescent="0.25">
      <c r="A46" s="197">
        <v>3128</v>
      </c>
      <c r="B46" s="197"/>
      <c r="C46" s="32" t="s">
        <v>285</v>
      </c>
      <c r="D46" s="19" t="s">
        <v>286</v>
      </c>
      <c r="E46" s="32" t="s">
        <v>287</v>
      </c>
      <c r="F46" s="32" t="s">
        <v>288</v>
      </c>
      <c r="G46" s="11" t="s">
        <v>289</v>
      </c>
      <c r="H46" s="12"/>
      <c r="I46" s="12">
        <f t="shared" si="2"/>
        <v>5069437.5</v>
      </c>
      <c r="J46" s="69">
        <v>6083325</v>
      </c>
      <c r="K46" s="12"/>
      <c r="L46" s="13">
        <v>44287</v>
      </c>
      <c r="M46" s="13">
        <v>49765</v>
      </c>
      <c r="N46" s="10"/>
      <c r="O46" s="14"/>
      <c r="P46" s="10" t="s">
        <v>290</v>
      </c>
      <c r="Q46" s="10" t="s">
        <v>291</v>
      </c>
      <c r="R46" s="10"/>
      <c r="S46" s="11"/>
      <c r="T46" s="10" t="s">
        <v>58</v>
      </c>
    </row>
    <row r="47" spans="1:20" ht="47.25" x14ac:dyDescent="0.25">
      <c r="A47" s="38" t="s">
        <v>292</v>
      </c>
      <c r="C47" s="32" t="s">
        <v>293</v>
      </c>
      <c r="D47" s="19" t="s">
        <v>286</v>
      </c>
      <c r="E47" s="32" t="s">
        <v>294</v>
      </c>
      <c r="F47" s="32" t="s">
        <v>295</v>
      </c>
      <c r="G47" s="11" t="s">
        <v>296</v>
      </c>
      <c r="H47" s="12"/>
      <c r="I47" s="12">
        <f t="shared" si="2"/>
        <v>16183.333333333334</v>
      </c>
      <c r="J47" s="69">
        <v>19420</v>
      </c>
      <c r="K47" s="12"/>
      <c r="L47" s="13">
        <v>45580</v>
      </c>
      <c r="M47" s="24">
        <v>46143</v>
      </c>
      <c r="N47" s="10"/>
      <c r="O47" s="14" t="s">
        <v>297</v>
      </c>
      <c r="P47" s="10" t="s">
        <v>264</v>
      </c>
      <c r="Q47" s="10">
        <v>9656370</v>
      </c>
      <c r="R47" s="10" t="s">
        <v>30</v>
      </c>
      <c r="S47" s="11"/>
      <c r="T47" s="10" t="s">
        <v>58</v>
      </c>
    </row>
    <row r="48" spans="1:20" ht="31.5" x14ac:dyDescent="0.25">
      <c r="A48" s="11" t="s">
        <v>298</v>
      </c>
      <c r="B48" s="11"/>
      <c r="C48" s="11" t="s">
        <v>299</v>
      </c>
      <c r="D48" s="10" t="s">
        <v>300</v>
      </c>
      <c r="E48" s="11" t="s">
        <v>299</v>
      </c>
      <c r="F48" s="11" t="s">
        <v>301</v>
      </c>
      <c r="G48" s="11" t="s">
        <v>302</v>
      </c>
      <c r="H48" s="12">
        <v>17790</v>
      </c>
      <c r="I48" s="12">
        <f t="shared" si="2"/>
        <v>14825</v>
      </c>
      <c r="J48" s="69">
        <v>17790</v>
      </c>
      <c r="K48" s="12"/>
      <c r="L48" s="13">
        <v>42156</v>
      </c>
      <c r="M48" s="13" t="s">
        <v>190</v>
      </c>
      <c r="N48" s="10"/>
      <c r="O48" s="14" t="s">
        <v>119</v>
      </c>
      <c r="P48" s="10" t="s">
        <v>71</v>
      </c>
      <c r="Q48" s="10">
        <v>4810636</v>
      </c>
      <c r="R48" s="10" t="s">
        <v>30</v>
      </c>
      <c r="S48" s="11"/>
      <c r="T48" s="18" t="s">
        <v>58</v>
      </c>
    </row>
    <row r="49" spans="1:20" ht="409.5" x14ac:dyDescent="0.25">
      <c r="A49" s="11"/>
      <c r="B49" s="11"/>
      <c r="C49" s="11" t="s">
        <v>303</v>
      </c>
      <c r="D49" s="10" t="s">
        <v>304</v>
      </c>
      <c r="E49" s="11" t="s">
        <v>305</v>
      </c>
      <c r="F49" s="1" t="s">
        <v>306</v>
      </c>
      <c r="G49" s="1" t="s">
        <v>307</v>
      </c>
      <c r="H49" s="25"/>
      <c r="I49" s="12">
        <f t="shared" si="2"/>
        <v>2416666.666666667</v>
      </c>
      <c r="J49" s="69">
        <v>2900000</v>
      </c>
      <c r="K49" s="12"/>
      <c r="L49" s="13">
        <v>44668</v>
      </c>
      <c r="M49" s="13">
        <v>46128</v>
      </c>
      <c r="N49" s="10"/>
      <c r="O49" s="14"/>
      <c r="P49" s="18" t="s">
        <v>29</v>
      </c>
      <c r="Q49" s="10"/>
      <c r="R49" s="10"/>
      <c r="S49" s="11" t="s">
        <v>308</v>
      </c>
      <c r="T49" s="10" t="s">
        <v>58</v>
      </c>
    </row>
    <row r="50" spans="1:20" ht="31.5" x14ac:dyDescent="0.25">
      <c r="A50" s="11">
        <v>10646</v>
      </c>
      <c r="B50" s="11"/>
      <c r="C50" s="11" t="s">
        <v>309</v>
      </c>
      <c r="D50" s="10" t="s">
        <v>304</v>
      </c>
      <c r="E50" s="11" t="s">
        <v>310</v>
      </c>
      <c r="F50" s="11" t="s">
        <v>311</v>
      </c>
      <c r="G50" s="11" t="s">
        <v>312</v>
      </c>
      <c r="H50" s="12"/>
      <c r="I50" s="12">
        <f t="shared" si="2"/>
        <v>3135605.916666667</v>
      </c>
      <c r="J50" s="69">
        <v>3762727.1</v>
      </c>
      <c r="K50" s="12"/>
      <c r="L50" s="13">
        <v>45471</v>
      </c>
      <c r="M50" s="13" t="s">
        <v>313</v>
      </c>
      <c r="N50" s="10"/>
      <c r="O50" s="14"/>
      <c r="P50" s="10" t="s">
        <v>43</v>
      </c>
      <c r="Q50" s="29">
        <v>2509252</v>
      </c>
      <c r="R50" s="29"/>
      <c r="S50" s="11" t="s">
        <v>314</v>
      </c>
      <c r="T50" s="10" t="s">
        <v>58</v>
      </c>
    </row>
    <row r="51" spans="1:20" s="22" customFormat="1" ht="30" x14ac:dyDescent="0.25">
      <c r="A51" s="196" t="s">
        <v>315</v>
      </c>
      <c r="B51" s="196"/>
      <c r="C51" s="202" t="s">
        <v>316</v>
      </c>
      <c r="D51" s="196" t="s">
        <v>317</v>
      </c>
      <c r="E51" s="202" t="s">
        <v>316</v>
      </c>
      <c r="F51" s="205" t="s">
        <v>318</v>
      </c>
      <c r="G51" s="205" t="s">
        <v>319</v>
      </c>
      <c r="H51" s="210"/>
      <c r="I51" s="12">
        <f t="shared" si="2"/>
        <v>0</v>
      </c>
      <c r="J51" s="217"/>
      <c r="K51" s="210"/>
      <c r="L51" s="220">
        <v>45341</v>
      </c>
      <c r="M51" s="220">
        <v>46539</v>
      </c>
      <c r="N51" s="196"/>
      <c r="O51" s="222"/>
      <c r="P51" s="37" t="s">
        <v>43</v>
      </c>
      <c r="Q51" s="226">
        <v>8847097</v>
      </c>
      <c r="R51" s="226" t="s">
        <v>30</v>
      </c>
      <c r="S51" s="196" t="s">
        <v>320</v>
      </c>
      <c r="T51" s="196" t="s">
        <v>58</v>
      </c>
    </row>
    <row r="52" spans="1:20" s="22" customFormat="1" ht="110.25" x14ac:dyDescent="0.25">
      <c r="A52" s="38" t="s">
        <v>321</v>
      </c>
      <c r="B52" s="38"/>
      <c r="C52" s="36" t="s">
        <v>322</v>
      </c>
      <c r="D52" s="37" t="s">
        <v>54</v>
      </c>
      <c r="E52" s="39" t="s">
        <v>323</v>
      </c>
      <c r="F52" s="36" t="s">
        <v>324</v>
      </c>
      <c r="G52" s="38" t="s">
        <v>325</v>
      </c>
      <c r="H52" s="40">
        <v>31733.7</v>
      </c>
      <c r="I52" s="12">
        <v>79334.25</v>
      </c>
      <c r="J52" s="86">
        <v>95201.1</v>
      </c>
      <c r="K52" s="40"/>
      <c r="L52" s="41">
        <v>45870</v>
      </c>
      <c r="M52" s="41">
        <v>46965</v>
      </c>
      <c r="N52" s="37"/>
      <c r="O52" s="42"/>
      <c r="P52" s="37" t="s">
        <v>326</v>
      </c>
      <c r="Q52" s="143">
        <v>6693507</v>
      </c>
      <c r="R52" s="9" t="s">
        <v>30</v>
      </c>
      <c r="S52" s="11" t="s">
        <v>327</v>
      </c>
      <c r="T52" s="10" t="s">
        <v>58</v>
      </c>
    </row>
    <row r="53" spans="1:20" s="22" customFormat="1" ht="31.5" x14ac:dyDescent="0.25">
      <c r="A53" s="39" t="s">
        <v>328</v>
      </c>
      <c r="B53" s="39"/>
      <c r="C53" s="39" t="s">
        <v>329</v>
      </c>
      <c r="D53" s="143" t="s">
        <v>54</v>
      </c>
      <c r="E53" s="39" t="s">
        <v>329</v>
      </c>
      <c r="F53" s="39" t="s">
        <v>330</v>
      </c>
      <c r="G53" s="38" t="s">
        <v>331</v>
      </c>
      <c r="H53" s="40">
        <v>11231</v>
      </c>
      <c r="I53" s="12">
        <v>28077.5</v>
      </c>
      <c r="J53" s="86">
        <v>33693</v>
      </c>
      <c r="K53" s="40"/>
      <c r="L53" s="41">
        <v>45962</v>
      </c>
      <c r="M53" s="41">
        <v>47057</v>
      </c>
      <c r="N53" s="37"/>
      <c r="O53" s="42"/>
      <c r="P53" s="37" t="s">
        <v>43</v>
      </c>
      <c r="Q53" s="37">
        <v>11500849</v>
      </c>
      <c r="R53" s="37" t="s">
        <v>30</v>
      </c>
      <c r="S53" s="39"/>
      <c r="T53" s="37" t="s">
        <v>58</v>
      </c>
    </row>
    <row r="54" spans="1:20" s="22" customFormat="1" ht="31.5" x14ac:dyDescent="0.25">
      <c r="A54" s="39" t="s">
        <v>332</v>
      </c>
      <c r="B54" s="39"/>
      <c r="C54" s="39" t="s">
        <v>333</v>
      </c>
      <c r="D54" s="37" t="s">
        <v>334</v>
      </c>
      <c r="E54" s="39" t="s">
        <v>335</v>
      </c>
      <c r="F54" s="39" t="s">
        <v>336</v>
      </c>
      <c r="G54" s="39" t="s">
        <v>337</v>
      </c>
      <c r="H54" s="40" t="s">
        <v>338</v>
      </c>
      <c r="I54" s="12">
        <v>29000</v>
      </c>
      <c r="J54" s="86">
        <v>34800</v>
      </c>
      <c r="K54" s="40"/>
      <c r="L54" s="41">
        <v>45839</v>
      </c>
      <c r="M54" s="41">
        <v>46203</v>
      </c>
      <c r="N54" s="37" t="s">
        <v>339</v>
      </c>
      <c r="O54" s="42">
        <v>46111</v>
      </c>
      <c r="P54" s="37" t="s">
        <v>43</v>
      </c>
      <c r="Q54" s="37">
        <v>8848961</v>
      </c>
      <c r="R54" s="37" t="s">
        <v>30</v>
      </c>
      <c r="S54" s="11" t="s">
        <v>340</v>
      </c>
      <c r="T54" s="37" t="s">
        <v>58</v>
      </c>
    </row>
    <row r="55" spans="1:20" ht="157.5" x14ac:dyDescent="0.25">
      <c r="A55" s="39" t="s">
        <v>343</v>
      </c>
      <c r="B55" s="39"/>
      <c r="C55" s="183" t="s">
        <v>344</v>
      </c>
      <c r="D55" s="167" t="s">
        <v>345</v>
      </c>
      <c r="E55" s="183" t="s">
        <v>346</v>
      </c>
      <c r="F55" s="183" t="s">
        <v>347</v>
      </c>
      <c r="G55" s="39" t="s">
        <v>348</v>
      </c>
      <c r="H55" s="40"/>
      <c r="I55" s="12">
        <f t="shared" ref="I55:I65" si="3">J55/1.2</f>
        <v>27174.166666666668</v>
      </c>
      <c r="J55" s="101">
        <v>32609</v>
      </c>
      <c r="K55" s="40"/>
      <c r="L55" s="41">
        <v>45810</v>
      </c>
      <c r="M55" s="182">
        <v>46112</v>
      </c>
      <c r="N55" s="37"/>
      <c r="O55" s="42"/>
      <c r="P55" s="37" t="s">
        <v>264</v>
      </c>
      <c r="Q55" s="102">
        <v>1077828</v>
      </c>
      <c r="R55" s="102" t="s">
        <v>349</v>
      </c>
      <c r="S55" s="32" t="s">
        <v>350</v>
      </c>
      <c r="T55" s="37" t="s">
        <v>58</v>
      </c>
    </row>
    <row r="56" spans="1:20" ht="141.75" x14ac:dyDescent="0.25">
      <c r="A56" s="35" t="s">
        <v>351</v>
      </c>
      <c r="B56" s="35"/>
      <c r="C56" s="100" t="s">
        <v>352</v>
      </c>
      <c r="D56" s="108" t="s">
        <v>345</v>
      </c>
      <c r="E56" s="100" t="s">
        <v>353</v>
      </c>
      <c r="F56" s="100" t="s">
        <v>354</v>
      </c>
      <c r="G56" s="35" t="s">
        <v>355</v>
      </c>
      <c r="H56" s="44">
        <v>96000</v>
      </c>
      <c r="I56" s="12">
        <f t="shared" si="3"/>
        <v>80000</v>
      </c>
      <c r="J56" s="87">
        <v>96000</v>
      </c>
      <c r="K56" s="44">
        <v>16000</v>
      </c>
      <c r="L56" s="45">
        <v>45748</v>
      </c>
      <c r="M56" s="116">
        <v>46112</v>
      </c>
      <c r="N56" s="30"/>
      <c r="O56" s="46"/>
      <c r="P56" s="30" t="s">
        <v>192</v>
      </c>
      <c r="Q56" s="155">
        <v>4172770</v>
      </c>
      <c r="R56" s="155" t="s">
        <v>349</v>
      </c>
      <c r="S56" s="100" t="s">
        <v>350</v>
      </c>
      <c r="T56" s="30" t="s">
        <v>58</v>
      </c>
    </row>
    <row r="57" spans="1:20" ht="63" x14ac:dyDescent="0.25">
      <c r="A57" s="11">
        <v>4433</v>
      </c>
      <c r="B57" s="11"/>
      <c r="C57" s="11" t="s">
        <v>356</v>
      </c>
      <c r="D57" s="10" t="s">
        <v>357</v>
      </c>
      <c r="E57" s="11" t="s">
        <v>358</v>
      </c>
      <c r="F57" s="11" t="s">
        <v>359</v>
      </c>
      <c r="G57" s="11" t="s">
        <v>360</v>
      </c>
      <c r="H57" s="12"/>
      <c r="I57" s="12">
        <f t="shared" si="3"/>
        <v>4000000</v>
      </c>
      <c r="J57" s="69">
        <v>4800000</v>
      </c>
      <c r="K57" s="12"/>
      <c r="L57" s="13" t="s">
        <v>361</v>
      </c>
      <c r="M57" s="13" t="s">
        <v>362</v>
      </c>
      <c r="N57" s="10" t="s">
        <v>363</v>
      </c>
      <c r="O57" s="14"/>
      <c r="P57" s="10" t="s">
        <v>212</v>
      </c>
      <c r="Q57" s="10" t="s">
        <v>364</v>
      </c>
      <c r="R57" s="10" t="s">
        <v>30</v>
      </c>
      <c r="S57" s="11"/>
      <c r="T57" s="15" t="s">
        <v>58</v>
      </c>
    </row>
    <row r="58" spans="1:20" x14ac:dyDescent="0.25">
      <c r="A58" s="11" t="s">
        <v>365</v>
      </c>
      <c r="B58" s="11"/>
      <c r="C58" s="32" t="s">
        <v>366</v>
      </c>
      <c r="D58" s="19" t="s">
        <v>286</v>
      </c>
      <c r="E58" s="32" t="s">
        <v>367</v>
      </c>
      <c r="F58" s="32" t="s">
        <v>368</v>
      </c>
      <c r="G58" s="32" t="s">
        <v>369</v>
      </c>
      <c r="H58" s="59">
        <v>71500</v>
      </c>
      <c r="I58" s="59">
        <f t="shared" si="3"/>
        <v>59583.333333333336</v>
      </c>
      <c r="J58" s="83">
        <v>71500</v>
      </c>
      <c r="K58" s="59"/>
      <c r="L58" s="24">
        <v>45189</v>
      </c>
      <c r="M58" s="24">
        <v>46112</v>
      </c>
      <c r="N58" s="10" t="s">
        <v>363</v>
      </c>
      <c r="O58" s="42">
        <v>46021</v>
      </c>
      <c r="P58" s="10" t="s">
        <v>370</v>
      </c>
      <c r="Q58" s="10">
        <v>11619729</v>
      </c>
      <c r="R58" s="10" t="s">
        <v>30</v>
      </c>
      <c r="S58" s="11" t="s">
        <v>371</v>
      </c>
      <c r="T58" s="18" t="s">
        <v>58</v>
      </c>
    </row>
    <row r="59" spans="1:20" ht="47.25" x14ac:dyDescent="0.25">
      <c r="A59" s="11" t="s">
        <v>372</v>
      </c>
      <c r="B59" s="11"/>
      <c r="C59" s="172" t="s">
        <v>373</v>
      </c>
      <c r="D59" s="19" t="s">
        <v>286</v>
      </c>
      <c r="E59" s="173" t="s">
        <v>374</v>
      </c>
      <c r="F59" s="32" t="s">
        <v>375</v>
      </c>
      <c r="G59" s="174" t="s">
        <v>376</v>
      </c>
      <c r="H59" s="59"/>
      <c r="I59" s="59">
        <f t="shared" si="3"/>
        <v>124780.20833333334</v>
      </c>
      <c r="J59" s="175">
        <v>149736.25</v>
      </c>
      <c r="K59" s="59"/>
      <c r="L59" s="24">
        <v>45413</v>
      </c>
      <c r="M59" s="24">
        <v>46111</v>
      </c>
      <c r="N59" s="10" t="s">
        <v>377</v>
      </c>
      <c r="O59" s="14">
        <v>46021</v>
      </c>
      <c r="P59" s="10" t="s">
        <v>29</v>
      </c>
      <c r="Q59" s="29">
        <v>1330885</v>
      </c>
      <c r="R59" s="29" t="s">
        <v>30</v>
      </c>
      <c r="S59" s="11" t="s">
        <v>371</v>
      </c>
      <c r="T59" s="10" t="s">
        <v>58</v>
      </c>
    </row>
    <row r="60" spans="1:20" ht="31.5" x14ac:dyDescent="0.25">
      <c r="A60" s="32" t="s">
        <v>378</v>
      </c>
      <c r="B60" s="32"/>
      <c r="C60" s="32" t="s">
        <v>379</v>
      </c>
      <c r="D60" s="19" t="s">
        <v>286</v>
      </c>
      <c r="E60" s="32" t="s">
        <v>380</v>
      </c>
      <c r="F60" s="32" t="s">
        <v>381</v>
      </c>
      <c r="G60" s="32" t="s">
        <v>382</v>
      </c>
      <c r="H60" s="59">
        <v>88358</v>
      </c>
      <c r="I60" s="59">
        <f t="shared" si="3"/>
        <v>73631.666666666672</v>
      </c>
      <c r="J60" s="83">
        <v>88358</v>
      </c>
      <c r="K60" s="59"/>
      <c r="L60" s="24">
        <v>45748</v>
      </c>
      <c r="M60" s="24">
        <v>46112</v>
      </c>
      <c r="N60" s="19"/>
      <c r="O60" s="60"/>
      <c r="P60" s="19" t="s">
        <v>173</v>
      </c>
      <c r="Q60" s="19"/>
      <c r="R60" s="19"/>
      <c r="S60" s="32"/>
      <c r="T60" s="19" t="s">
        <v>58</v>
      </c>
    </row>
    <row r="61" spans="1:20" ht="31.5" x14ac:dyDescent="0.25">
      <c r="A61" s="11" t="s">
        <v>383</v>
      </c>
      <c r="B61" s="11"/>
      <c r="C61" s="32" t="s">
        <v>384</v>
      </c>
      <c r="D61" s="19" t="s">
        <v>286</v>
      </c>
      <c r="E61" s="32" t="s">
        <v>380</v>
      </c>
      <c r="F61" s="32" t="s">
        <v>381</v>
      </c>
      <c r="G61" s="11" t="s">
        <v>385</v>
      </c>
      <c r="H61" s="12">
        <v>93165</v>
      </c>
      <c r="I61" s="12">
        <f t="shared" si="3"/>
        <v>77637.5</v>
      </c>
      <c r="J61" s="69">
        <v>93165</v>
      </c>
      <c r="K61" s="12"/>
      <c r="L61" s="13">
        <v>46113</v>
      </c>
      <c r="M61" s="13">
        <v>46477</v>
      </c>
      <c r="N61" s="10"/>
      <c r="O61" s="14"/>
      <c r="P61" s="10" t="s">
        <v>173</v>
      </c>
      <c r="Q61" s="10"/>
      <c r="R61" s="10"/>
      <c r="S61" s="11"/>
      <c r="T61" s="10" t="s">
        <v>58</v>
      </c>
    </row>
    <row r="62" spans="1:20" ht="31.5" x14ac:dyDescent="0.25">
      <c r="A62" s="11" t="s">
        <v>386</v>
      </c>
      <c r="B62" s="11"/>
      <c r="C62" s="11" t="s">
        <v>387</v>
      </c>
      <c r="D62" s="54" t="s">
        <v>286</v>
      </c>
      <c r="E62" s="11" t="s">
        <v>388</v>
      </c>
      <c r="F62" s="11" t="s">
        <v>389</v>
      </c>
      <c r="G62" s="11" t="s">
        <v>390</v>
      </c>
      <c r="H62" s="12"/>
      <c r="I62" s="12">
        <f t="shared" si="3"/>
        <v>213009.16666666669</v>
      </c>
      <c r="J62" s="69">
        <v>255611</v>
      </c>
      <c r="K62" s="12"/>
      <c r="L62" s="13" t="s">
        <v>391</v>
      </c>
      <c r="M62" s="13" t="s">
        <v>392</v>
      </c>
      <c r="N62" s="10"/>
      <c r="O62" s="14">
        <v>46021</v>
      </c>
      <c r="P62" s="10" t="s">
        <v>370</v>
      </c>
      <c r="Q62" s="95">
        <v>5748517</v>
      </c>
      <c r="R62" s="95" t="s">
        <v>30</v>
      </c>
      <c r="S62" s="11" t="s">
        <v>393</v>
      </c>
      <c r="T62" s="10" t="s">
        <v>58</v>
      </c>
    </row>
    <row r="63" spans="1:20" ht="47.25" x14ac:dyDescent="0.25">
      <c r="A63" s="11" t="s">
        <v>394</v>
      </c>
      <c r="B63" s="11"/>
      <c r="C63" s="32" t="s">
        <v>395</v>
      </c>
      <c r="D63" s="168" t="s">
        <v>286</v>
      </c>
      <c r="E63" s="32" t="s">
        <v>396</v>
      </c>
      <c r="F63" s="32" t="s">
        <v>397</v>
      </c>
      <c r="G63" s="11" t="s">
        <v>398</v>
      </c>
      <c r="H63" s="12"/>
      <c r="I63" s="12">
        <f t="shared" si="3"/>
        <v>192419</v>
      </c>
      <c r="J63" s="69">
        <v>230902.8</v>
      </c>
      <c r="K63" s="12"/>
      <c r="L63" s="13">
        <v>45708</v>
      </c>
      <c r="M63" s="24">
        <v>46738</v>
      </c>
      <c r="N63" s="10"/>
      <c r="O63" s="14"/>
      <c r="P63" s="54" t="s">
        <v>43</v>
      </c>
      <c r="Q63" s="10">
        <v>6472932</v>
      </c>
      <c r="R63" s="10"/>
      <c r="S63" s="11" t="s">
        <v>393</v>
      </c>
      <c r="T63" s="10" t="s">
        <v>58</v>
      </c>
    </row>
    <row r="64" spans="1:20" ht="110.25" x14ac:dyDescent="0.25">
      <c r="A64" s="11" t="s">
        <v>399</v>
      </c>
      <c r="B64" s="11"/>
      <c r="C64" s="11" t="s">
        <v>400</v>
      </c>
      <c r="D64" s="54" t="s">
        <v>334</v>
      </c>
      <c r="E64" s="11" t="s">
        <v>401</v>
      </c>
      <c r="F64" s="11" t="s">
        <v>402</v>
      </c>
      <c r="G64" s="11" t="s">
        <v>403</v>
      </c>
      <c r="H64" s="12"/>
      <c r="I64" s="12">
        <f t="shared" si="3"/>
        <v>452595.83333333337</v>
      </c>
      <c r="J64" s="69">
        <v>543115</v>
      </c>
      <c r="K64" s="12"/>
      <c r="L64" s="57">
        <v>45474</v>
      </c>
      <c r="M64" s="13">
        <v>46598</v>
      </c>
      <c r="N64" s="10"/>
      <c r="O64" s="14"/>
      <c r="P64" s="10" t="s">
        <v>29</v>
      </c>
      <c r="Q64" s="10">
        <v>5713873</v>
      </c>
      <c r="R64" s="10" t="s">
        <v>30</v>
      </c>
      <c r="S64" s="11"/>
      <c r="T64" s="10" t="s">
        <v>58</v>
      </c>
    </row>
    <row r="65" spans="1:20" ht="141.75" x14ac:dyDescent="0.25">
      <c r="A65" s="11" t="s">
        <v>409</v>
      </c>
      <c r="B65" s="11"/>
      <c r="C65" s="32" t="s">
        <v>410</v>
      </c>
      <c r="D65" s="19" t="s">
        <v>286</v>
      </c>
      <c r="E65" s="32" t="s">
        <v>411</v>
      </c>
      <c r="F65" s="32" t="s">
        <v>412</v>
      </c>
      <c r="G65" s="11" t="s">
        <v>413</v>
      </c>
      <c r="H65" s="12">
        <v>50000</v>
      </c>
      <c r="I65" s="12">
        <f t="shared" si="3"/>
        <v>41666.666666666672</v>
      </c>
      <c r="J65" s="69">
        <v>50000</v>
      </c>
      <c r="K65" s="12"/>
      <c r="L65" s="13">
        <v>45748</v>
      </c>
      <c r="M65" s="13">
        <v>46112</v>
      </c>
      <c r="N65" s="10"/>
      <c r="O65" s="14" t="s">
        <v>64</v>
      </c>
      <c r="P65" s="10" t="s">
        <v>120</v>
      </c>
      <c r="Q65" s="94">
        <v>9068139</v>
      </c>
      <c r="R65" s="94" t="s">
        <v>30</v>
      </c>
      <c r="S65" s="11" t="s">
        <v>192</v>
      </c>
      <c r="T65" s="10" t="s">
        <v>58</v>
      </c>
    </row>
    <row r="66" spans="1:20" ht="63" x14ac:dyDescent="0.25">
      <c r="A66" s="11" t="s">
        <v>414</v>
      </c>
      <c r="B66" s="32"/>
      <c r="C66" s="32" t="s">
        <v>415</v>
      </c>
      <c r="D66" s="19" t="s">
        <v>286</v>
      </c>
      <c r="E66" s="32" t="s">
        <v>416</v>
      </c>
      <c r="F66" s="32" t="s">
        <v>417</v>
      </c>
      <c r="G66" s="32" t="s">
        <v>418</v>
      </c>
      <c r="H66" s="12">
        <v>0</v>
      </c>
      <c r="I66" s="12">
        <v>38325</v>
      </c>
      <c r="J66" s="69">
        <v>45990</v>
      </c>
      <c r="K66" s="12"/>
      <c r="L66" s="13">
        <v>45874</v>
      </c>
      <c r="M66" s="13">
        <v>46538</v>
      </c>
      <c r="N66" s="10"/>
      <c r="O66" s="14"/>
      <c r="P66" s="10" t="s">
        <v>43</v>
      </c>
      <c r="Q66" s="10">
        <v>3383212</v>
      </c>
      <c r="R66" s="10"/>
      <c r="S66" s="11" t="s">
        <v>419</v>
      </c>
      <c r="T66" s="10" t="s">
        <v>58</v>
      </c>
    </row>
    <row r="67" spans="1:20" ht="195.75" customHeight="1" x14ac:dyDescent="0.25">
      <c r="A67" s="11" t="s">
        <v>420</v>
      </c>
      <c r="B67" s="11" t="s">
        <v>421</v>
      </c>
      <c r="C67" s="11" t="s">
        <v>422</v>
      </c>
      <c r="D67" s="10" t="s">
        <v>286</v>
      </c>
      <c r="E67" s="11" t="s">
        <v>423</v>
      </c>
      <c r="F67" s="11" t="s">
        <v>424</v>
      </c>
      <c r="G67" s="11" t="s">
        <v>425</v>
      </c>
      <c r="H67" s="12">
        <v>0</v>
      </c>
      <c r="I67" s="12">
        <f>J67/1.2</f>
        <v>52020.250000000007</v>
      </c>
      <c r="J67" s="69">
        <v>62424.3</v>
      </c>
      <c r="K67" s="12"/>
      <c r="L67" s="13" t="s">
        <v>426</v>
      </c>
      <c r="M67" s="13">
        <v>46203</v>
      </c>
      <c r="N67" s="10"/>
      <c r="O67" s="14" t="s">
        <v>427</v>
      </c>
      <c r="P67" s="10" t="s">
        <v>43</v>
      </c>
      <c r="Q67" s="29">
        <v>1236338</v>
      </c>
      <c r="R67" s="29"/>
      <c r="S67" s="11" t="s">
        <v>428</v>
      </c>
      <c r="T67" s="10" t="s">
        <v>58</v>
      </c>
    </row>
    <row r="68" spans="1:20" ht="157.5" x14ac:dyDescent="0.25">
      <c r="A68" s="91" t="s">
        <v>429</v>
      </c>
      <c r="B68" s="91"/>
      <c r="C68" s="32" t="s">
        <v>430</v>
      </c>
      <c r="D68" s="19" t="s">
        <v>286</v>
      </c>
      <c r="E68" s="32" t="s">
        <v>431</v>
      </c>
      <c r="F68" s="32" t="s">
        <v>432</v>
      </c>
      <c r="G68" s="32" t="s">
        <v>433</v>
      </c>
      <c r="H68" s="59"/>
      <c r="I68" s="59">
        <f>J68/1.2</f>
        <v>180015.83333333334</v>
      </c>
      <c r="J68" s="83">
        <v>216019</v>
      </c>
      <c r="K68" s="59"/>
      <c r="L68" s="24">
        <v>45817</v>
      </c>
      <c r="M68" s="24">
        <v>46477</v>
      </c>
      <c r="N68" s="10"/>
      <c r="O68" s="14"/>
      <c r="P68" s="10" t="s">
        <v>43</v>
      </c>
      <c r="Q68" s="10">
        <v>11875450</v>
      </c>
      <c r="R68" s="10"/>
      <c r="S68" s="11" t="s">
        <v>434</v>
      </c>
      <c r="T68" s="10" t="s">
        <v>58</v>
      </c>
    </row>
    <row r="69" spans="1:20" ht="47.25" x14ac:dyDescent="0.25">
      <c r="A69" s="11" t="s">
        <v>435</v>
      </c>
      <c r="B69" s="11"/>
      <c r="C69" s="32" t="s">
        <v>436</v>
      </c>
      <c r="D69" s="19" t="s">
        <v>286</v>
      </c>
      <c r="E69" s="32" t="s">
        <v>437</v>
      </c>
      <c r="F69" s="32" t="s">
        <v>438</v>
      </c>
      <c r="G69" s="32" t="s">
        <v>439</v>
      </c>
      <c r="H69" s="59"/>
      <c r="I69" s="169">
        <v>154560.29999999999</v>
      </c>
      <c r="J69" s="83">
        <v>185472.36</v>
      </c>
      <c r="K69" s="59"/>
      <c r="L69" s="24">
        <v>45895</v>
      </c>
      <c r="M69" s="24">
        <v>46631</v>
      </c>
      <c r="N69" s="10"/>
      <c r="O69" s="14"/>
      <c r="P69" s="10" t="s">
        <v>43</v>
      </c>
      <c r="Q69" s="29" t="s">
        <v>440</v>
      </c>
      <c r="R69" s="10" t="s">
        <v>30</v>
      </c>
      <c r="S69" s="11" t="s">
        <v>441</v>
      </c>
      <c r="T69" s="10" t="s">
        <v>58</v>
      </c>
    </row>
    <row r="70" spans="1:20" ht="157.5" x14ac:dyDescent="0.25">
      <c r="A70" s="55" t="s">
        <v>442</v>
      </c>
      <c r="B70" s="55"/>
      <c r="C70" s="32" t="s">
        <v>443</v>
      </c>
      <c r="D70" s="168" t="s">
        <v>286</v>
      </c>
      <c r="E70" s="170" t="s">
        <v>444</v>
      </c>
      <c r="F70" s="32" t="s">
        <v>445</v>
      </c>
      <c r="G70" s="32" t="s">
        <v>446</v>
      </c>
      <c r="H70" s="59"/>
      <c r="I70" s="169">
        <v>188694.26</v>
      </c>
      <c r="J70" s="171">
        <v>226433.04</v>
      </c>
      <c r="K70" s="59"/>
      <c r="L70" s="24">
        <v>45901</v>
      </c>
      <c r="M70" s="24">
        <v>46203</v>
      </c>
      <c r="N70" s="10"/>
      <c r="O70" s="14">
        <v>45960</v>
      </c>
      <c r="P70" s="10" t="s">
        <v>43</v>
      </c>
      <c r="Q70" s="10" t="s">
        <v>440</v>
      </c>
      <c r="R70" s="10" t="s">
        <v>30</v>
      </c>
      <c r="S70" s="11" t="s">
        <v>447</v>
      </c>
      <c r="T70" s="10" t="s">
        <v>58</v>
      </c>
    </row>
    <row r="71" spans="1:20" ht="125.1" customHeight="1" x14ac:dyDescent="0.25">
      <c r="A71" s="11" t="s">
        <v>341</v>
      </c>
      <c r="B71" s="11"/>
      <c r="C71" s="11" t="s">
        <v>448</v>
      </c>
      <c r="D71" s="10" t="s">
        <v>286</v>
      </c>
      <c r="E71" s="11" t="s">
        <v>449</v>
      </c>
      <c r="F71" s="38" t="s">
        <v>450</v>
      </c>
      <c r="G71" s="11" t="s">
        <v>451</v>
      </c>
      <c r="H71" s="12"/>
      <c r="I71" s="12">
        <v>2554099</v>
      </c>
      <c r="J71" s="69">
        <v>3064918.8</v>
      </c>
      <c r="K71" s="12"/>
      <c r="L71" s="13">
        <v>45950</v>
      </c>
      <c r="M71" s="13">
        <v>46244</v>
      </c>
      <c r="N71" s="10"/>
      <c r="O71" s="14"/>
      <c r="P71" s="10" t="s">
        <v>43</v>
      </c>
      <c r="Q71" s="10">
        <v>3578140</v>
      </c>
      <c r="R71" s="9" t="s">
        <v>30</v>
      </c>
      <c r="S71" s="38" t="s">
        <v>452</v>
      </c>
      <c r="T71" s="10" t="s">
        <v>58</v>
      </c>
    </row>
    <row r="72" spans="1:20" s="72" customFormat="1" ht="47.25" x14ac:dyDescent="0.25">
      <c r="A72" s="11" t="s">
        <v>453</v>
      </c>
      <c r="B72" s="11"/>
      <c r="C72" s="11" t="s">
        <v>454</v>
      </c>
      <c r="D72" s="10" t="s">
        <v>286</v>
      </c>
      <c r="E72" s="11" t="s">
        <v>455</v>
      </c>
      <c r="F72" s="11" t="s">
        <v>424</v>
      </c>
      <c r="G72" s="11" t="s">
        <v>425</v>
      </c>
      <c r="H72" s="12"/>
      <c r="I72" s="12">
        <f>J72/1.2</f>
        <v>2166666.666666667</v>
      </c>
      <c r="J72" s="69">
        <v>2600000</v>
      </c>
      <c r="K72" s="12"/>
      <c r="L72" s="13">
        <v>46034</v>
      </c>
      <c r="M72" s="13">
        <v>46296</v>
      </c>
      <c r="N72" s="10"/>
      <c r="O72" s="14"/>
      <c r="P72" s="10" t="s">
        <v>43</v>
      </c>
      <c r="Q72" s="29">
        <v>1236338</v>
      </c>
      <c r="R72" s="29"/>
      <c r="S72" s="11" t="s">
        <v>456</v>
      </c>
      <c r="T72" s="10" t="s">
        <v>58</v>
      </c>
    </row>
    <row r="73" spans="1:20" ht="126" x14ac:dyDescent="0.25">
      <c r="A73" s="11" t="s">
        <v>457</v>
      </c>
      <c r="B73" s="11" t="s">
        <v>458</v>
      </c>
      <c r="C73" s="32" t="s">
        <v>459</v>
      </c>
      <c r="D73" s="19" t="s">
        <v>286</v>
      </c>
      <c r="E73" s="32" t="s">
        <v>460</v>
      </c>
      <c r="F73" s="32" t="s">
        <v>461</v>
      </c>
      <c r="G73" s="32" t="s">
        <v>462</v>
      </c>
      <c r="H73" s="59">
        <v>48000</v>
      </c>
      <c r="I73" s="59">
        <v>40000</v>
      </c>
      <c r="J73" s="83">
        <v>48000</v>
      </c>
      <c r="K73" s="59">
        <v>8000</v>
      </c>
      <c r="L73" s="24">
        <v>45930</v>
      </c>
      <c r="M73" s="24">
        <v>46112</v>
      </c>
      <c r="N73" s="10"/>
      <c r="O73" s="14"/>
      <c r="P73" s="10" t="s">
        <v>29</v>
      </c>
      <c r="Q73" s="10">
        <v>16527320</v>
      </c>
      <c r="R73" s="10" t="s">
        <v>30</v>
      </c>
      <c r="S73" s="32" t="s">
        <v>350</v>
      </c>
      <c r="T73" s="10" t="s">
        <v>58</v>
      </c>
    </row>
    <row r="74" spans="1:20" ht="60" x14ac:dyDescent="0.25">
      <c r="A74" s="32" t="s">
        <v>463</v>
      </c>
      <c r="B74" s="32"/>
      <c r="C74" s="32" t="s">
        <v>464</v>
      </c>
      <c r="D74" s="19" t="s">
        <v>342</v>
      </c>
      <c r="E74" s="32" t="s">
        <v>465</v>
      </c>
      <c r="F74" s="32" t="s">
        <v>466</v>
      </c>
      <c r="G74" s="32" t="s">
        <v>467</v>
      </c>
      <c r="H74" s="59"/>
      <c r="I74" s="59">
        <f>J74/1.2</f>
        <v>107833.33333333334</v>
      </c>
      <c r="J74" s="83">
        <v>129400</v>
      </c>
      <c r="K74" s="59"/>
      <c r="L74" s="24">
        <v>44729</v>
      </c>
      <c r="M74" s="24">
        <v>46301</v>
      </c>
      <c r="N74" s="19" t="s">
        <v>363</v>
      </c>
      <c r="O74" s="60"/>
      <c r="P74" s="19" t="s">
        <v>29</v>
      </c>
      <c r="Q74" s="19">
        <v>2101893</v>
      </c>
      <c r="R74" s="19" t="s">
        <v>30</v>
      </c>
      <c r="S74" s="184" t="s">
        <v>468</v>
      </c>
      <c r="T74" s="19" t="s">
        <v>58</v>
      </c>
    </row>
    <row r="75" spans="1:20" ht="47.25" x14ac:dyDescent="0.25">
      <c r="A75" s="137" t="s">
        <v>469</v>
      </c>
      <c r="B75" s="137"/>
      <c r="C75" s="100" t="s">
        <v>470</v>
      </c>
      <c r="D75" s="108" t="s">
        <v>286</v>
      </c>
      <c r="E75" s="100" t="s">
        <v>471</v>
      </c>
      <c r="F75" s="100" t="s">
        <v>472</v>
      </c>
      <c r="G75" s="100" t="s">
        <v>473</v>
      </c>
      <c r="H75" s="149"/>
      <c r="I75" s="149">
        <v>9950</v>
      </c>
      <c r="J75" s="176">
        <v>11940</v>
      </c>
      <c r="K75" s="149"/>
      <c r="L75" s="116">
        <v>45855</v>
      </c>
      <c r="M75" s="116">
        <v>46173</v>
      </c>
      <c r="N75" s="108" t="s">
        <v>474</v>
      </c>
      <c r="O75" s="46"/>
      <c r="P75" s="30" t="s">
        <v>71</v>
      </c>
      <c r="Q75" s="123" t="s">
        <v>475</v>
      </c>
      <c r="R75" s="30" t="s">
        <v>30</v>
      </c>
      <c r="S75" s="35" t="s">
        <v>476</v>
      </c>
      <c r="T75" s="30" t="s">
        <v>58</v>
      </c>
    </row>
    <row r="76" spans="1:20" ht="47.25" x14ac:dyDescent="0.25">
      <c r="A76" s="78" t="s">
        <v>477</v>
      </c>
      <c r="B76" s="78"/>
      <c r="C76" s="32" t="s">
        <v>478</v>
      </c>
      <c r="D76" s="19" t="s">
        <v>286</v>
      </c>
      <c r="E76" s="32" t="s">
        <v>471</v>
      </c>
      <c r="F76" s="32" t="s">
        <v>479</v>
      </c>
      <c r="G76" s="32" t="s">
        <v>480</v>
      </c>
      <c r="H76" s="59"/>
      <c r="I76" s="59">
        <v>9950</v>
      </c>
      <c r="J76" s="177">
        <v>11940</v>
      </c>
      <c r="K76" s="59"/>
      <c r="L76" s="24">
        <v>45870</v>
      </c>
      <c r="M76" s="116">
        <v>46173</v>
      </c>
      <c r="N76" s="108" t="s">
        <v>474</v>
      </c>
      <c r="O76" s="14"/>
      <c r="P76" s="10" t="s">
        <v>71</v>
      </c>
      <c r="Q76" s="76" t="s">
        <v>481</v>
      </c>
      <c r="R76" s="10" t="s">
        <v>30</v>
      </c>
      <c r="S76" s="11" t="s">
        <v>476</v>
      </c>
      <c r="T76" s="10" t="s">
        <v>58</v>
      </c>
    </row>
    <row r="77" spans="1:20" s="72" customFormat="1" ht="47.25" x14ac:dyDescent="0.25">
      <c r="A77" s="38" t="s">
        <v>482</v>
      </c>
      <c r="B77" s="38"/>
      <c r="C77" s="185" t="s">
        <v>483</v>
      </c>
      <c r="D77" s="186" t="s">
        <v>286</v>
      </c>
      <c r="E77" s="185" t="s">
        <v>484</v>
      </c>
      <c r="F77" s="185" t="s">
        <v>485</v>
      </c>
      <c r="G77" s="185" t="s">
        <v>486</v>
      </c>
      <c r="H77" s="187"/>
      <c r="I77" s="187">
        <v>9950</v>
      </c>
      <c r="J77" s="188">
        <v>11940</v>
      </c>
      <c r="K77" s="187"/>
      <c r="L77" s="189">
        <v>45901</v>
      </c>
      <c r="M77" s="189">
        <v>46112</v>
      </c>
      <c r="N77" s="186"/>
      <c r="O77" s="112"/>
      <c r="P77" s="33" t="s">
        <v>71</v>
      </c>
      <c r="Q77" s="159" t="s">
        <v>487</v>
      </c>
      <c r="R77" s="33" t="s">
        <v>30</v>
      </c>
      <c r="S77" s="67" t="s">
        <v>476</v>
      </c>
      <c r="T77" s="33" t="s">
        <v>58</v>
      </c>
    </row>
    <row r="78" spans="1:20" ht="63" x14ac:dyDescent="0.25">
      <c r="A78" s="11" t="s">
        <v>488</v>
      </c>
      <c r="B78" s="11"/>
      <c r="C78" s="11" t="s">
        <v>489</v>
      </c>
      <c r="D78" s="10" t="s">
        <v>490</v>
      </c>
      <c r="E78" s="11" t="s">
        <v>491</v>
      </c>
      <c r="F78" s="11" t="s">
        <v>492</v>
      </c>
      <c r="G78" s="11" t="s">
        <v>493</v>
      </c>
      <c r="H78" s="12"/>
      <c r="I78" s="12">
        <v>91841</v>
      </c>
      <c r="J78" s="69">
        <v>110210</v>
      </c>
      <c r="K78" s="12"/>
      <c r="L78" s="13" t="s">
        <v>494</v>
      </c>
      <c r="M78" s="13">
        <v>46143</v>
      </c>
      <c r="N78" s="10" t="s">
        <v>495</v>
      </c>
      <c r="O78" s="14">
        <v>46108</v>
      </c>
      <c r="P78" s="10" t="s">
        <v>43</v>
      </c>
      <c r="Q78" s="10">
        <v>3358898</v>
      </c>
      <c r="R78" s="10" t="s">
        <v>30</v>
      </c>
      <c r="S78" s="11"/>
      <c r="T78" s="10" t="s">
        <v>58</v>
      </c>
    </row>
    <row r="79" spans="1:20" ht="47.25" x14ac:dyDescent="0.25">
      <c r="A79" s="11" t="s">
        <v>496</v>
      </c>
      <c r="B79" s="11"/>
      <c r="C79" s="11" t="s">
        <v>497</v>
      </c>
      <c r="D79" s="10" t="s">
        <v>498</v>
      </c>
      <c r="E79" s="11" t="s">
        <v>499</v>
      </c>
      <c r="F79" s="11" t="s">
        <v>500</v>
      </c>
      <c r="G79" s="11" t="s">
        <v>501</v>
      </c>
      <c r="H79" s="12">
        <v>16000</v>
      </c>
      <c r="I79" s="12">
        <v>32000</v>
      </c>
      <c r="J79" s="69">
        <v>38400</v>
      </c>
      <c r="K79" s="12"/>
      <c r="L79" s="13">
        <v>45962</v>
      </c>
      <c r="M79" s="13">
        <v>46691</v>
      </c>
      <c r="N79" s="10" t="s">
        <v>70</v>
      </c>
      <c r="O79" s="14">
        <v>46478</v>
      </c>
      <c r="P79" s="10" t="s">
        <v>43</v>
      </c>
      <c r="Q79" s="10">
        <v>6624576</v>
      </c>
      <c r="R79" s="10"/>
      <c r="S79" s="11" t="s">
        <v>502</v>
      </c>
      <c r="T79" s="10" t="s">
        <v>58</v>
      </c>
    </row>
    <row r="80" spans="1:20" ht="141.75" x14ac:dyDescent="0.25">
      <c r="A80" s="106" t="s">
        <v>503</v>
      </c>
      <c r="B80" s="32"/>
      <c r="C80" s="32" t="s">
        <v>504</v>
      </c>
      <c r="D80" s="19" t="s">
        <v>286</v>
      </c>
      <c r="E80" s="32" t="s">
        <v>505</v>
      </c>
      <c r="F80" s="32" t="s">
        <v>506</v>
      </c>
      <c r="G80" s="32" t="s">
        <v>507</v>
      </c>
      <c r="H80" s="59"/>
      <c r="I80" s="59">
        <v>27891</v>
      </c>
      <c r="J80" s="83">
        <v>33469.199999999997</v>
      </c>
      <c r="K80" s="59"/>
      <c r="L80" s="24">
        <v>45978</v>
      </c>
      <c r="M80" s="24">
        <v>46080</v>
      </c>
      <c r="N80" s="19" t="s">
        <v>508</v>
      </c>
      <c r="O80" s="60"/>
      <c r="P80" s="10" t="s">
        <v>71</v>
      </c>
      <c r="Q80" s="10">
        <v>1908718</v>
      </c>
      <c r="R80" s="10" t="s">
        <v>30</v>
      </c>
      <c r="S80" s="11"/>
      <c r="T80" s="10" t="s">
        <v>58</v>
      </c>
    </row>
    <row r="81" spans="1:20" ht="141.75" x14ac:dyDescent="0.25">
      <c r="A81" s="106" t="s">
        <v>509</v>
      </c>
      <c r="B81" s="11"/>
      <c r="C81" s="11" t="s">
        <v>510</v>
      </c>
      <c r="D81" s="10" t="s">
        <v>511</v>
      </c>
      <c r="E81" s="11" t="s">
        <v>512</v>
      </c>
      <c r="F81" s="11" t="s">
        <v>513</v>
      </c>
      <c r="G81" s="11" t="s">
        <v>514</v>
      </c>
      <c r="H81" s="12"/>
      <c r="I81" s="12">
        <v>93000</v>
      </c>
      <c r="J81" s="69">
        <v>111600</v>
      </c>
      <c r="K81" s="12"/>
      <c r="L81" s="13">
        <v>45896</v>
      </c>
      <c r="M81" s="13">
        <v>46417</v>
      </c>
      <c r="N81" s="10"/>
      <c r="O81" s="14"/>
      <c r="P81" s="10" t="s">
        <v>43</v>
      </c>
      <c r="Q81" s="10" t="s">
        <v>515</v>
      </c>
      <c r="R81" s="10"/>
      <c r="S81" s="11"/>
      <c r="T81" s="10" t="s">
        <v>58</v>
      </c>
    </row>
    <row r="82" spans="1:20" ht="78.75" x14ac:dyDescent="0.25">
      <c r="A82" s="11" t="s">
        <v>102</v>
      </c>
      <c r="B82" s="11"/>
      <c r="C82" s="11" t="s">
        <v>516</v>
      </c>
      <c r="D82" s="10" t="s">
        <v>517</v>
      </c>
      <c r="E82" s="11" t="s">
        <v>518</v>
      </c>
      <c r="F82" s="11" t="s">
        <v>519</v>
      </c>
      <c r="G82" s="11" t="s">
        <v>520</v>
      </c>
      <c r="H82" s="12">
        <v>9930</v>
      </c>
      <c r="I82" s="12">
        <v>56720</v>
      </c>
      <c r="J82" s="69">
        <v>68064</v>
      </c>
      <c r="K82" s="12"/>
      <c r="L82" s="13">
        <v>45962</v>
      </c>
      <c r="M82" s="13">
        <v>47422</v>
      </c>
      <c r="N82" s="10"/>
      <c r="O82" s="14"/>
      <c r="P82" s="10" t="s">
        <v>43</v>
      </c>
      <c r="Q82" s="10">
        <v>2530291</v>
      </c>
      <c r="R82" s="10" t="s">
        <v>30</v>
      </c>
      <c r="S82" s="11"/>
      <c r="T82" s="10" t="s">
        <v>58</v>
      </c>
    </row>
    <row r="83" spans="1:20" ht="63" x14ac:dyDescent="0.25">
      <c r="A83" s="11" t="s">
        <v>521</v>
      </c>
      <c r="B83" s="11"/>
      <c r="C83" s="11" t="s">
        <v>522</v>
      </c>
      <c r="D83" s="10" t="s">
        <v>334</v>
      </c>
      <c r="E83" s="11" t="s">
        <v>521</v>
      </c>
      <c r="F83" s="11" t="s">
        <v>523</v>
      </c>
      <c r="G83" s="11" t="s">
        <v>524</v>
      </c>
      <c r="H83" s="12" t="s">
        <v>525</v>
      </c>
      <c r="I83" s="12">
        <v>8875</v>
      </c>
      <c r="J83" s="69">
        <v>10650</v>
      </c>
      <c r="K83" s="12"/>
      <c r="L83" s="13">
        <v>45952</v>
      </c>
      <c r="M83" s="13">
        <v>46843</v>
      </c>
      <c r="N83" s="10"/>
      <c r="O83" s="14"/>
      <c r="P83" s="10" t="s">
        <v>71</v>
      </c>
      <c r="Q83" s="10">
        <v>2654347</v>
      </c>
      <c r="R83" s="10" t="s">
        <v>30</v>
      </c>
      <c r="S83" s="11"/>
      <c r="T83" s="10" t="s">
        <v>58</v>
      </c>
    </row>
    <row r="84" spans="1:20" ht="47.25" x14ac:dyDescent="0.25">
      <c r="A84" s="32" t="s">
        <v>526</v>
      </c>
      <c r="B84" s="32"/>
      <c r="C84" s="32" t="s">
        <v>527</v>
      </c>
      <c r="D84" s="19" t="s">
        <v>286</v>
      </c>
      <c r="E84" s="32" t="s">
        <v>528</v>
      </c>
      <c r="F84" s="32" t="s">
        <v>529</v>
      </c>
      <c r="G84" s="32" t="s">
        <v>530</v>
      </c>
      <c r="H84" s="59"/>
      <c r="I84" s="59">
        <v>5040</v>
      </c>
      <c r="J84" s="83">
        <v>6048</v>
      </c>
      <c r="K84" s="59"/>
      <c r="L84" s="24">
        <v>45985</v>
      </c>
      <c r="M84" s="24">
        <v>45995</v>
      </c>
      <c r="N84" s="19"/>
      <c r="O84" s="60"/>
      <c r="P84" s="19" t="s">
        <v>71</v>
      </c>
      <c r="Q84" s="72">
        <v>2389173</v>
      </c>
      <c r="R84" s="72" t="s">
        <v>30</v>
      </c>
      <c r="S84" s="32"/>
      <c r="T84" s="19" t="s">
        <v>58</v>
      </c>
    </row>
    <row r="85" spans="1:20" ht="47.25" x14ac:dyDescent="0.25">
      <c r="A85" s="11" t="s">
        <v>531</v>
      </c>
      <c r="B85" s="11"/>
      <c r="C85" s="11" t="s">
        <v>532</v>
      </c>
      <c r="D85" s="10" t="s">
        <v>54</v>
      </c>
      <c r="E85" s="11" t="s">
        <v>533</v>
      </c>
      <c r="F85" s="11" t="s">
        <v>534</v>
      </c>
      <c r="G85" s="11" t="s">
        <v>535</v>
      </c>
      <c r="H85" s="12">
        <v>7999.2</v>
      </c>
      <c r="I85" s="12">
        <v>6666</v>
      </c>
      <c r="J85" s="69">
        <v>7999.2</v>
      </c>
      <c r="K85" s="12"/>
      <c r="L85" s="13">
        <v>45992</v>
      </c>
      <c r="M85" s="13">
        <v>46387</v>
      </c>
      <c r="N85" s="10"/>
      <c r="O85" s="14"/>
      <c r="P85" s="10" t="s">
        <v>71</v>
      </c>
      <c r="Q85" s="10">
        <v>5428433</v>
      </c>
      <c r="R85" s="10"/>
      <c r="S85" s="11"/>
      <c r="T85" s="10" t="s">
        <v>58</v>
      </c>
    </row>
    <row r="86" spans="1:20" ht="78.75" x14ac:dyDescent="0.25">
      <c r="A86" s="11" t="s">
        <v>536</v>
      </c>
      <c r="B86" s="11"/>
      <c r="C86" s="11" t="s">
        <v>537</v>
      </c>
      <c r="D86" s="19" t="s">
        <v>54</v>
      </c>
      <c r="E86" s="11" t="s">
        <v>538</v>
      </c>
      <c r="F86" s="11" t="s">
        <v>539</v>
      </c>
      <c r="G86" s="11" t="s">
        <v>540</v>
      </c>
      <c r="H86" s="12">
        <v>84210</v>
      </c>
      <c r="I86" s="12">
        <f t="shared" ref="I86:I91" si="4">J86/1.2</f>
        <v>140349.16666666669</v>
      </c>
      <c r="J86" s="69">
        <v>168419</v>
      </c>
      <c r="K86" s="12"/>
      <c r="L86" s="13">
        <v>45536</v>
      </c>
      <c r="M86" s="13">
        <v>46265</v>
      </c>
      <c r="N86" s="10" t="s">
        <v>70</v>
      </c>
      <c r="O86" s="14" t="s">
        <v>64</v>
      </c>
      <c r="P86" s="10" t="s">
        <v>29</v>
      </c>
      <c r="Q86" s="29">
        <v>4578427</v>
      </c>
      <c r="R86" s="29" t="s">
        <v>30</v>
      </c>
      <c r="S86" s="11" t="s">
        <v>541</v>
      </c>
      <c r="T86" s="10" t="s">
        <v>58</v>
      </c>
    </row>
    <row r="87" spans="1:20" ht="31.5" x14ac:dyDescent="0.25">
      <c r="A87" s="11" t="s">
        <v>542</v>
      </c>
      <c r="B87" s="11"/>
      <c r="C87" s="11" t="s">
        <v>543</v>
      </c>
      <c r="D87" s="10" t="s">
        <v>544</v>
      </c>
      <c r="E87" s="11" t="s">
        <v>545</v>
      </c>
      <c r="F87" s="11" t="s">
        <v>546</v>
      </c>
      <c r="G87" s="11" t="s">
        <v>547</v>
      </c>
      <c r="H87" s="12">
        <v>112175</v>
      </c>
      <c r="I87" s="12">
        <f t="shared" si="4"/>
        <v>280437.5</v>
      </c>
      <c r="J87" s="69">
        <v>336525</v>
      </c>
      <c r="K87" s="12"/>
      <c r="L87" s="13">
        <v>45399</v>
      </c>
      <c r="M87" s="13">
        <v>46493</v>
      </c>
      <c r="N87" s="10"/>
      <c r="O87" s="14"/>
      <c r="P87" s="10" t="s">
        <v>29</v>
      </c>
      <c r="Q87" s="29">
        <v>14117928</v>
      </c>
      <c r="R87" s="29" t="s">
        <v>30</v>
      </c>
      <c r="S87" s="11"/>
      <c r="T87" s="10" t="s">
        <v>58</v>
      </c>
    </row>
    <row r="88" spans="1:20" ht="78.75" x14ac:dyDescent="0.25">
      <c r="A88" s="11" t="s">
        <v>548</v>
      </c>
      <c r="B88" s="11"/>
      <c r="C88" s="11" t="s">
        <v>549</v>
      </c>
      <c r="D88" s="10" t="s">
        <v>550</v>
      </c>
      <c r="E88" s="11" t="s">
        <v>551</v>
      </c>
      <c r="F88" s="11" t="s">
        <v>552</v>
      </c>
      <c r="G88" s="11" t="s">
        <v>553</v>
      </c>
      <c r="H88" s="12">
        <v>8318.5</v>
      </c>
      <c r="I88" s="12">
        <f t="shared" si="4"/>
        <v>27728.333333333336</v>
      </c>
      <c r="J88" s="69">
        <v>33274</v>
      </c>
      <c r="K88" s="12"/>
      <c r="L88" s="13" t="s">
        <v>554</v>
      </c>
      <c r="M88" s="13">
        <v>46477</v>
      </c>
      <c r="N88" s="10" t="s">
        <v>555</v>
      </c>
      <c r="O88" s="14" t="s">
        <v>64</v>
      </c>
      <c r="P88" s="10" t="s">
        <v>556</v>
      </c>
      <c r="Q88" s="10" t="s">
        <v>557</v>
      </c>
      <c r="R88" s="10" t="s">
        <v>30</v>
      </c>
      <c r="S88" s="11" t="s">
        <v>64</v>
      </c>
      <c r="T88" s="10" t="s">
        <v>58</v>
      </c>
    </row>
    <row r="89" spans="1:20" ht="47.25" x14ac:dyDescent="0.25">
      <c r="A89" s="11" t="s">
        <v>558</v>
      </c>
      <c r="B89" s="11"/>
      <c r="C89" s="11" t="s">
        <v>559</v>
      </c>
      <c r="D89" s="10" t="s">
        <v>46</v>
      </c>
      <c r="E89" s="11" t="s">
        <v>560</v>
      </c>
      <c r="F89" s="11" t="s">
        <v>561</v>
      </c>
      <c r="G89" s="11" t="s">
        <v>562</v>
      </c>
      <c r="H89" s="12">
        <v>5010</v>
      </c>
      <c r="I89" s="12">
        <f t="shared" si="4"/>
        <v>13531.550000000001</v>
      </c>
      <c r="J89" s="69">
        <v>16237.86</v>
      </c>
      <c r="K89" s="12"/>
      <c r="L89" s="13">
        <v>43922</v>
      </c>
      <c r="M89" s="13">
        <v>46112</v>
      </c>
      <c r="N89" s="10" t="s">
        <v>563</v>
      </c>
      <c r="O89" s="14" t="s">
        <v>564</v>
      </c>
      <c r="P89" s="10"/>
      <c r="Q89" s="10" t="s">
        <v>565</v>
      </c>
      <c r="R89" s="10"/>
      <c r="S89" s="11" t="s">
        <v>566</v>
      </c>
      <c r="T89" s="10" t="s">
        <v>58</v>
      </c>
    </row>
    <row r="90" spans="1:20" x14ac:dyDescent="0.25">
      <c r="A90" s="11">
        <v>13935</v>
      </c>
      <c r="B90" s="11"/>
      <c r="C90" s="11" t="s">
        <v>567</v>
      </c>
      <c r="D90" s="19" t="s">
        <v>46</v>
      </c>
      <c r="E90" s="11" t="s">
        <v>568</v>
      </c>
      <c r="F90" s="11" t="s">
        <v>569</v>
      </c>
      <c r="G90" s="2" t="s">
        <v>570</v>
      </c>
      <c r="H90" s="12" t="s">
        <v>571</v>
      </c>
      <c r="I90" s="12">
        <f t="shared" si="4"/>
        <v>36233.333333333336</v>
      </c>
      <c r="J90" s="69" t="s">
        <v>572</v>
      </c>
      <c r="K90" s="12"/>
      <c r="L90" s="13">
        <v>44986</v>
      </c>
      <c r="M90" s="24">
        <v>46446</v>
      </c>
      <c r="N90" s="19"/>
      <c r="O90" s="14"/>
      <c r="P90" s="10" t="s">
        <v>43</v>
      </c>
      <c r="Q90" s="29">
        <v>2776536</v>
      </c>
      <c r="R90" s="29" t="s">
        <v>30</v>
      </c>
      <c r="S90" s="11"/>
      <c r="T90" s="10" t="s">
        <v>58</v>
      </c>
    </row>
    <row r="91" spans="1:20" ht="63" x14ac:dyDescent="0.25">
      <c r="A91" s="11">
        <v>5039</v>
      </c>
      <c r="B91" s="11"/>
      <c r="C91" s="11" t="s">
        <v>573</v>
      </c>
      <c r="D91" s="10" t="s">
        <v>46</v>
      </c>
      <c r="E91" s="11" t="s">
        <v>574</v>
      </c>
      <c r="F91" s="11" t="s">
        <v>575</v>
      </c>
      <c r="G91" s="11" t="s">
        <v>576</v>
      </c>
      <c r="H91" s="12"/>
      <c r="I91" s="12">
        <f t="shared" si="4"/>
        <v>68616.666666666672</v>
      </c>
      <c r="J91" s="69">
        <v>82340</v>
      </c>
      <c r="K91" s="12"/>
      <c r="L91" s="13">
        <v>44652</v>
      </c>
      <c r="M91" s="13">
        <v>46112</v>
      </c>
      <c r="N91" s="10" t="s">
        <v>563</v>
      </c>
      <c r="O91" s="14"/>
      <c r="P91" s="10" t="s">
        <v>43</v>
      </c>
      <c r="Q91" s="10" t="s">
        <v>577</v>
      </c>
      <c r="R91" s="10"/>
      <c r="S91" s="52"/>
      <c r="T91" s="10" t="s">
        <v>58</v>
      </c>
    </row>
    <row r="92" spans="1:20" ht="94.5" x14ac:dyDescent="0.25">
      <c r="A92" s="11" t="s">
        <v>578</v>
      </c>
      <c r="B92" s="11"/>
      <c r="C92" s="11" t="s">
        <v>579</v>
      </c>
      <c r="D92" s="10" t="s">
        <v>46</v>
      </c>
      <c r="E92" s="11" t="s">
        <v>580</v>
      </c>
      <c r="F92" s="20" t="s">
        <v>581</v>
      </c>
      <c r="G92" s="11" t="s">
        <v>582</v>
      </c>
      <c r="H92" s="12">
        <v>20875</v>
      </c>
      <c r="I92" s="12">
        <v>20875</v>
      </c>
      <c r="J92" s="69">
        <v>25050</v>
      </c>
      <c r="K92" s="12"/>
      <c r="L92" s="13">
        <v>46056</v>
      </c>
      <c r="M92" s="13">
        <v>46420</v>
      </c>
      <c r="N92" s="10" t="s">
        <v>563</v>
      </c>
      <c r="O92" s="14">
        <v>45657</v>
      </c>
      <c r="P92" s="10" t="s">
        <v>43</v>
      </c>
      <c r="Q92" s="29">
        <v>4624804</v>
      </c>
      <c r="R92" s="29" t="s">
        <v>30</v>
      </c>
      <c r="S92" s="1" t="s">
        <v>583</v>
      </c>
      <c r="T92" s="15" t="s">
        <v>58</v>
      </c>
    </row>
    <row r="93" spans="1:20" ht="31.5" x14ac:dyDescent="0.25">
      <c r="A93" s="38">
        <v>4465</v>
      </c>
      <c r="C93" s="35" t="s">
        <v>584</v>
      </c>
      <c r="D93" s="10" t="s">
        <v>46</v>
      </c>
      <c r="E93" s="35" t="s">
        <v>584</v>
      </c>
      <c r="F93" s="35" t="s">
        <v>585</v>
      </c>
      <c r="G93" s="35" t="s">
        <v>586</v>
      </c>
      <c r="H93" s="44"/>
      <c r="I93" s="12">
        <f t="shared" ref="I93:I122" si="5">J93/1.2</f>
        <v>35395.833333333336</v>
      </c>
      <c r="J93" s="87">
        <v>42475</v>
      </c>
      <c r="K93" s="44"/>
      <c r="L93" s="45">
        <v>44621</v>
      </c>
      <c r="M93" s="45">
        <v>46446</v>
      </c>
      <c r="N93" s="30" t="s">
        <v>587</v>
      </c>
      <c r="O93" s="46"/>
      <c r="P93" s="30" t="s">
        <v>29</v>
      </c>
      <c r="Q93" s="30"/>
      <c r="R93" s="30" t="s">
        <v>30</v>
      </c>
      <c r="S93" s="117"/>
      <c r="T93" s="104" t="s">
        <v>58</v>
      </c>
    </row>
    <row r="94" spans="1:20" ht="31.5" x14ac:dyDescent="0.25">
      <c r="A94" s="11" t="s">
        <v>588</v>
      </c>
      <c r="B94" s="11"/>
      <c r="C94" s="11" t="s">
        <v>589</v>
      </c>
      <c r="D94" s="10" t="s">
        <v>46</v>
      </c>
      <c r="E94" s="11" t="s">
        <v>590</v>
      </c>
      <c r="F94" s="11" t="s">
        <v>585</v>
      </c>
      <c r="G94" s="11" t="s">
        <v>586</v>
      </c>
      <c r="H94" s="12"/>
      <c r="I94" s="12">
        <f t="shared" si="5"/>
        <v>255015</v>
      </c>
      <c r="J94" s="69">
        <v>306018</v>
      </c>
      <c r="K94" s="12"/>
      <c r="L94" s="13">
        <v>44621</v>
      </c>
      <c r="M94" s="13">
        <v>46446</v>
      </c>
      <c r="N94" s="10" t="s">
        <v>587</v>
      </c>
      <c r="O94" s="14"/>
      <c r="P94" s="10" t="s">
        <v>29</v>
      </c>
      <c r="Q94" s="10" t="s">
        <v>591</v>
      </c>
      <c r="R94" s="10" t="s">
        <v>30</v>
      </c>
      <c r="S94" s="52"/>
      <c r="T94" s="10" t="s">
        <v>58</v>
      </c>
    </row>
    <row r="95" spans="1:20" ht="31.5" x14ac:dyDescent="0.25">
      <c r="A95" s="11" t="s">
        <v>592</v>
      </c>
      <c r="B95" s="11"/>
      <c r="C95" s="11" t="s">
        <v>593</v>
      </c>
      <c r="D95" s="10" t="s">
        <v>46</v>
      </c>
      <c r="E95" s="11" t="s">
        <v>594</v>
      </c>
      <c r="F95" s="11" t="s">
        <v>165</v>
      </c>
      <c r="G95" s="11" t="s">
        <v>595</v>
      </c>
      <c r="H95" s="12">
        <v>13900</v>
      </c>
      <c r="I95" s="12">
        <f t="shared" si="5"/>
        <v>63054.166666666672</v>
      </c>
      <c r="J95" s="69">
        <v>75665</v>
      </c>
      <c r="K95" s="12"/>
      <c r="L95" s="13">
        <v>44377</v>
      </c>
      <c r="M95" s="13">
        <v>46234</v>
      </c>
      <c r="N95" s="10" t="s">
        <v>339</v>
      </c>
      <c r="O95" s="14">
        <v>45260</v>
      </c>
      <c r="P95" s="10"/>
      <c r="Q95" s="10" t="s">
        <v>168</v>
      </c>
      <c r="R95" s="10"/>
      <c r="S95" s="11"/>
      <c r="T95" s="10" t="s">
        <v>58</v>
      </c>
    </row>
    <row r="96" spans="1:20" ht="31.5" x14ac:dyDescent="0.25">
      <c r="A96" s="11"/>
      <c r="B96" s="11"/>
      <c r="C96" s="11" t="s">
        <v>596</v>
      </c>
      <c r="D96" s="10" t="s">
        <v>46</v>
      </c>
      <c r="E96" s="11" t="s">
        <v>597</v>
      </c>
      <c r="F96" s="11" t="s">
        <v>165</v>
      </c>
      <c r="G96" s="11" t="s">
        <v>598</v>
      </c>
      <c r="H96" s="12"/>
      <c r="I96" s="12">
        <f t="shared" si="5"/>
        <v>291666.66666666669</v>
      </c>
      <c r="J96" s="69">
        <v>350000</v>
      </c>
      <c r="K96" s="12"/>
      <c r="L96" s="13">
        <v>45170</v>
      </c>
      <c r="M96" s="13">
        <v>47024</v>
      </c>
      <c r="N96" s="10" t="s">
        <v>599</v>
      </c>
      <c r="O96" s="14"/>
      <c r="P96" s="10" t="s">
        <v>600</v>
      </c>
      <c r="Q96" s="10" t="s">
        <v>168</v>
      </c>
      <c r="R96" s="10"/>
      <c r="S96" s="11"/>
      <c r="T96" s="15" t="s">
        <v>58</v>
      </c>
    </row>
    <row r="97" spans="1:20" ht="31.5" x14ac:dyDescent="0.25">
      <c r="A97" s="11" t="s">
        <v>601</v>
      </c>
      <c r="B97" s="11"/>
      <c r="C97" s="11" t="s">
        <v>602</v>
      </c>
      <c r="D97" s="10" t="s">
        <v>46</v>
      </c>
      <c r="E97" s="11" t="s">
        <v>603</v>
      </c>
      <c r="F97" s="11" t="s">
        <v>165</v>
      </c>
      <c r="G97" s="11" t="s">
        <v>604</v>
      </c>
      <c r="H97" s="12" t="s">
        <v>605</v>
      </c>
      <c r="I97" s="12">
        <f t="shared" si="5"/>
        <v>55322.5</v>
      </c>
      <c r="J97" s="69" t="s">
        <v>606</v>
      </c>
      <c r="K97" s="12"/>
      <c r="L97" s="13">
        <v>45112</v>
      </c>
      <c r="M97" s="13">
        <v>46207</v>
      </c>
      <c r="N97" s="10" t="s">
        <v>607</v>
      </c>
      <c r="O97" s="14" t="s">
        <v>427</v>
      </c>
      <c r="P97" s="10" t="s">
        <v>43</v>
      </c>
      <c r="Q97" s="10" t="s">
        <v>608</v>
      </c>
      <c r="R97" s="10"/>
      <c r="S97" s="11"/>
      <c r="T97" s="18" t="s">
        <v>58</v>
      </c>
    </row>
    <row r="98" spans="1:20" ht="31.5" x14ac:dyDescent="0.25">
      <c r="A98" s="11">
        <v>5716</v>
      </c>
      <c r="B98" s="11"/>
      <c r="C98" s="11" t="s">
        <v>609</v>
      </c>
      <c r="D98" s="10" t="s">
        <v>46</v>
      </c>
      <c r="E98" s="11" t="s">
        <v>610</v>
      </c>
      <c r="F98" s="11" t="s">
        <v>165</v>
      </c>
      <c r="G98" s="11" t="s">
        <v>166</v>
      </c>
      <c r="H98" s="12"/>
      <c r="I98" s="12">
        <f t="shared" si="5"/>
        <v>253670.47500000001</v>
      </c>
      <c r="J98" s="69">
        <f>173065+131339.57</f>
        <v>304404.57</v>
      </c>
      <c r="K98" s="12"/>
      <c r="L98" s="13">
        <v>44834</v>
      </c>
      <c r="M98" s="13">
        <v>46104</v>
      </c>
      <c r="N98" s="10" t="s">
        <v>611</v>
      </c>
      <c r="O98" s="14"/>
      <c r="P98" s="10" t="s">
        <v>43</v>
      </c>
      <c r="Q98" s="10" t="s">
        <v>168</v>
      </c>
      <c r="R98" s="10"/>
      <c r="S98" s="11"/>
      <c r="T98" s="10" t="s">
        <v>58</v>
      </c>
    </row>
    <row r="99" spans="1:20" ht="31.5" x14ac:dyDescent="0.25">
      <c r="A99" s="11" t="s">
        <v>612</v>
      </c>
      <c r="B99" s="11"/>
      <c r="C99" s="11" t="s">
        <v>613</v>
      </c>
      <c r="D99" s="10" t="s">
        <v>46</v>
      </c>
      <c r="E99" s="11" t="s">
        <v>613</v>
      </c>
      <c r="F99" s="32" t="s">
        <v>165</v>
      </c>
      <c r="G99" s="11" t="s">
        <v>614</v>
      </c>
      <c r="H99" s="12">
        <v>18186</v>
      </c>
      <c r="I99" s="12">
        <f t="shared" si="5"/>
        <v>54558</v>
      </c>
      <c r="J99" s="69">
        <v>65469.599999999999</v>
      </c>
      <c r="K99" s="12"/>
      <c r="L99" s="13">
        <v>46113</v>
      </c>
      <c r="M99" s="13">
        <v>47208</v>
      </c>
      <c r="N99" s="10"/>
      <c r="O99" s="14"/>
      <c r="P99" s="10" t="s">
        <v>43</v>
      </c>
      <c r="Q99" s="10" t="s">
        <v>168</v>
      </c>
      <c r="R99" s="10"/>
      <c r="S99" s="96" t="s">
        <v>615</v>
      </c>
      <c r="T99" s="10" t="s">
        <v>58</v>
      </c>
    </row>
    <row r="100" spans="1:20" ht="94.5" x14ac:dyDescent="0.25">
      <c r="A100" s="11">
        <v>4579</v>
      </c>
      <c r="B100" s="11"/>
      <c r="C100" s="11" t="s">
        <v>616</v>
      </c>
      <c r="D100" s="10" t="s">
        <v>46</v>
      </c>
      <c r="E100" s="11" t="s">
        <v>617</v>
      </c>
      <c r="F100" s="11" t="s">
        <v>618</v>
      </c>
      <c r="G100" s="11" t="s">
        <v>619</v>
      </c>
      <c r="H100" s="12" t="s">
        <v>620</v>
      </c>
      <c r="I100" s="12">
        <f t="shared" si="5"/>
        <v>472823.95833333337</v>
      </c>
      <c r="J100" s="69">
        <v>567388.75</v>
      </c>
      <c r="K100" s="12"/>
      <c r="L100" s="13">
        <v>45413</v>
      </c>
      <c r="M100" s="13">
        <v>46507</v>
      </c>
      <c r="N100" s="10"/>
      <c r="O100" s="14" t="s">
        <v>621</v>
      </c>
      <c r="P100" s="10" t="s">
        <v>43</v>
      </c>
      <c r="Q100" s="10" t="s">
        <v>622</v>
      </c>
      <c r="R100" s="10"/>
      <c r="S100" s="11"/>
      <c r="T100" s="18" t="s">
        <v>58</v>
      </c>
    </row>
    <row r="101" spans="1:20" ht="204.75" x14ac:dyDescent="0.25">
      <c r="A101" s="1" t="s">
        <v>623</v>
      </c>
      <c r="B101" s="1"/>
      <c r="C101" s="1" t="s">
        <v>624</v>
      </c>
      <c r="D101" s="10" t="s">
        <v>46</v>
      </c>
      <c r="E101" s="1" t="s">
        <v>625</v>
      </c>
      <c r="F101" s="11" t="s">
        <v>153</v>
      </c>
      <c r="G101" s="1" t="s">
        <v>626</v>
      </c>
      <c r="H101" s="25"/>
      <c r="I101" s="12">
        <f t="shared" si="5"/>
        <v>28125</v>
      </c>
      <c r="J101" s="88">
        <v>33750</v>
      </c>
      <c r="K101" s="18"/>
      <c r="L101" s="26">
        <v>45108</v>
      </c>
      <c r="M101" s="26">
        <v>46203</v>
      </c>
      <c r="N101" s="18"/>
      <c r="O101" s="18"/>
      <c r="P101" s="18" t="s">
        <v>71</v>
      </c>
      <c r="Q101" s="18" t="s">
        <v>627</v>
      </c>
      <c r="R101" s="18" t="s">
        <v>30</v>
      </c>
      <c r="S101" s="1"/>
      <c r="T101" s="18" t="s">
        <v>58</v>
      </c>
    </row>
    <row r="102" spans="1:20" ht="31.5" x14ac:dyDescent="0.25">
      <c r="A102" s="11"/>
      <c r="B102" s="11"/>
      <c r="C102" s="11" t="s">
        <v>628</v>
      </c>
      <c r="D102" s="10" t="s">
        <v>46</v>
      </c>
      <c r="E102" s="11" t="s">
        <v>629</v>
      </c>
      <c r="F102" s="11" t="s">
        <v>630</v>
      </c>
      <c r="G102" s="11" t="s">
        <v>631</v>
      </c>
      <c r="H102" s="12">
        <v>119046.99</v>
      </c>
      <c r="I102" s="12">
        <f t="shared" si="5"/>
        <v>552529.12500000012</v>
      </c>
      <c r="J102" s="69">
        <v>663034.95000000007</v>
      </c>
      <c r="K102" s="12"/>
      <c r="L102" s="13" t="s">
        <v>632</v>
      </c>
      <c r="M102" s="13" t="s">
        <v>633</v>
      </c>
      <c r="N102" s="10"/>
      <c r="O102" s="14" t="s">
        <v>634</v>
      </c>
      <c r="P102" s="10" t="s">
        <v>43</v>
      </c>
      <c r="Q102" s="10">
        <v>2299747</v>
      </c>
      <c r="R102" s="10"/>
      <c r="S102" s="11" t="s">
        <v>635</v>
      </c>
      <c r="T102" s="18" t="s">
        <v>58</v>
      </c>
    </row>
    <row r="103" spans="1:20" ht="31.5" x14ac:dyDescent="0.25">
      <c r="A103" s="11" t="s">
        <v>636</v>
      </c>
      <c r="B103" s="11"/>
      <c r="C103" s="11" t="s">
        <v>637</v>
      </c>
      <c r="D103" s="10" t="s">
        <v>46</v>
      </c>
      <c r="E103" s="11" t="s">
        <v>637</v>
      </c>
      <c r="F103" s="11" t="s">
        <v>630</v>
      </c>
      <c r="G103" s="11" t="s">
        <v>638</v>
      </c>
      <c r="H103" s="12" t="s">
        <v>639</v>
      </c>
      <c r="I103" s="12">
        <f t="shared" si="5"/>
        <v>0</v>
      </c>
      <c r="J103" s="69"/>
      <c r="K103" s="12"/>
      <c r="L103" s="13" t="s">
        <v>640</v>
      </c>
      <c r="M103" s="13" t="s">
        <v>641</v>
      </c>
      <c r="N103" s="10"/>
      <c r="O103" s="14"/>
      <c r="P103" s="10" t="s">
        <v>43</v>
      </c>
      <c r="Q103" s="10">
        <v>2299747</v>
      </c>
      <c r="R103" s="10"/>
      <c r="S103" s="11"/>
      <c r="T103" s="18" t="s">
        <v>58</v>
      </c>
    </row>
    <row r="104" spans="1:20" ht="362.25" x14ac:dyDescent="0.25">
      <c r="A104" s="11" t="s">
        <v>642</v>
      </c>
      <c r="B104" s="11"/>
      <c r="C104" s="11" t="s">
        <v>643</v>
      </c>
      <c r="D104" s="10" t="s">
        <v>46</v>
      </c>
      <c r="E104" s="11" t="s">
        <v>644</v>
      </c>
      <c r="F104" s="11" t="s">
        <v>165</v>
      </c>
      <c r="G104" s="11" t="s">
        <v>645</v>
      </c>
      <c r="H104" s="12">
        <v>135455.4</v>
      </c>
      <c r="I104" s="12">
        <f t="shared" si="5"/>
        <v>564397.5</v>
      </c>
      <c r="J104" s="69">
        <v>677277</v>
      </c>
      <c r="K104" s="12"/>
      <c r="L104" s="13">
        <v>45258</v>
      </c>
      <c r="M104" s="13">
        <v>47084</v>
      </c>
      <c r="N104" s="10"/>
      <c r="O104" s="14">
        <v>46391</v>
      </c>
      <c r="P104" s="10" t="s">
        <v>43</v>
      </c>
      <c r="Q104" s="29">
        <v>1628868</v>
      </c>
      <c r="R104" s="29"/>
      <c r="S104" s="11" t="s">
        <v>646</v>
      </c>
      <c r="T104" s="30" t="s">
        <v>58</v>
      </c>
    </row>
    <row r="105" spans="1:20" ht="188.25" customHeight="1" x14ac:dyDescent="0.25">
      <c r="A105" s="35" t="s">
        <v>647</v>
      </c>
      <c r="B105" s="35"/>
      <c r="C105" s="35" t="s">
        <v>648</v>
      </c>
      <c r="D105" s="30" t="s">
        <v>46</v>
      </c>
      <c r="E105" s="35" t="s">
        <v>649</v>
      </c>
      <c r="F105" s="35" t="s">
        <v>165</v>
      </c>
      <c r="G105" s="38" t="s">
        <v>166</v>
      </c>
      <c r="H105" s="44">
        <v>49981</v>
      </c>
      <c r="I105" s="12">
        <f t="shared" si="5"/>
        <v>69417.5</v>
      </c>
      <c r="J105" s="87">
        <v>83301</v>
      </c>
      <c r="K105" s="44">
        <v>99962</v>
      </c>
      <c r="L105" s="45">
        <v>45473</v>
      </c>
      <c r="M105" s="116">
        <v>46204</v>
      </c>
      <c r="N105" s="30"/>
      <c r="O105" s="46" t="s">
        <v>650</v>
      </c>
      <c r="P105" s="30"/>
      <c r="Q105" s="10" t="s">
        <v>168</v>
      </c>
      <c r="R105" s="30"/>
      <c r="S105" s="35"/>
      <c r="T105" s="30" t="s">
        <v>58</v>
      </c>
    </row>
    <row r="106" spans="1:20" ht="47.25" x14ac:dyDescent="0.25">
      <c r="A106" s="11" t="s">
        <v>651</v>
      </c>
      <c r="B106" s="11"/>
      <c r="C106" s="11" t="s">
        <v>652</v>
      </c>
      <c r="D106" s="30" t="s">
        <v>46</v>
      </c>
      <c r="E106" s="11" t="s">
        <v>652</v>
      </c>
      <c r="F106" s="11" t="s">
        <v>165</v>
      </c>
      <c r="G106" s="11" t="s">
        <v>166</v>
      </c>
      <c r="H106" s="12"/>
      <c r="I106" s="12">
        <f t="shared" si="5"/>
        <v>564397.5</v>
      </c>
      <c r="J106" s="83">
        <v>677277</v>
      </c>
      <c r="K106" s="12"/>
      <c r="L106" s="13">
        <v>45258</v>
      </c>
      <c r="M106" s="13">
        <v>47084</v>
      </c>
      <c r="N106" s="10"/>
      <c r="O106" s="14" t="s">
        <v>131</v>
      </c>
      <c r="P106" s="10"/>
      <c r="Q106" s="10" t="s">
        <v>168</v>
      </c>
      <c r="R106" s="10"/>
      <c r="S106" s="11"/>
      <c r="T106" s="10" t="s">
        <v>58</v>
      </c>
    </row>
    <row r="107" spans="1:20" ht="31.5" x14ac:dyDescent="0.25">
      <c r="A107" s="32" t="s">
        <v>651</v>
      </c>
      <c r="B107" s="32"/>
      <c r="C107" s="11" t="s">
        <v>653</v>
      </c>
      <c r="D107" s="30" t="s">
        <v>46</v>
      </c>
      <c r="E107" s="11" t="s">
        <v>654</v>
      </c>
      <c r="F107" s="11" t="s">
        <v>655</v>
      </c>
      <c r="G107" s="11" t="s">
        <v>619</v>
      </c>
      <c r="H107" s="12"/>
      <c r="I107" s="12">
        <f t="shared" si="5"/>
        <v>89037.808333333334</v>
      </c>
      <c r="J107" s="69">
        <v>106845.37</v>
      </c>
      <c r="K107" s="12"/>
      <c r="L107" s="13">
        <v>44592</v>
      </c>
      <c r="M107" s="13">
        <v>46417</v>
      </c>
      <c r="N107" s="10"/>
      <c r="O107" s="14" t="s">
        <v>656</v>
      </c>
      <c r="P107" s="10" t="s">
        <v>657</v>
      </c>
      <c r="Q107" s="10" t="s">
        <v>622</v>
      </c>
      <c r="R107" s="10"/>
      <c r="S107" s="11"/>
      <c r="T107" s="18" t="s">
        <v>58</v>
      </c>
    </row>
    <row r="108" spans="1:20" ht="31.5" x14ac:dyDescent="0.25">
      <c r="A108" s="11" t="s">
        <v>658</v>
      </c>
      <c r="B108" s="11"/>
      <c r="C108" s="11" t="s">
        <v>659</v>
      </c>
      <c r="D108" s="30" t="s">
        <v>46</v>
      </c>
      <c r="E108" s="11" t="s">
        <v>659</v>
      </c>
      <c r="F108" s="11" t="s">
        <v>660</v>
      </c>
      <c r="G108" s="11" t="s">
        <v>661</v>
      </c>
      <c r="H108" s="12"/>
      <c r="I108" s="12">
        <f t="shared" si="5"/>
        <v>77224.166666666672</v>
      </c>
      <c r="J108" s="69">
        <v>92669</v>
      </c>
      <c r="K108" s="12"/>
      <c r="L108" s="13">
        <v>44763</v>
      </c>
      <c r="M108" s="13">
        <v>46588</v>
      </c>
      <c r="N108" s="10"/>
      <c r="O108" s="14"/>
      <c r="P108" s="10" t="s">
        <v>43</v>
      </c>
      <c r="Q108" s="10" t="s">
        <v>662</v>
      </c>
      <c r="R108" s="10"/>
      <c r="S108" s="11"/>
      <c r="T108" s="18" t="s">
        <v>58</v>
      </c>
    </row>
    <row r="109" spans="1:20" ht="63" x14ac:dyDescent="0.25">
      <c r="A109" s="53" t="s">
        <v>663</v>
      </c>
      <c r="B109" s="53"/>
      <c r="C109" s="53" t="s">
        <v>664</v>
      </c>
      <c r="D109" s="10" t="s">
        <v>46</v>
      </c>
      <c r="E109" s="11" t="s">
        <v>665</v>
      </c>
      <c r="F109" s="11" t="s">
        <v>165</v>
      </c>
      <c r="G109" s="11" t="s">
        <v>666</v>
      </c>
      <c r="H109" s="12">
        <v>64140.66</v>
      </c>
      <c r="I109" s="12">
        <f t="shared" si="5"/>
        <v>413085.83333333337</v>
      </c>
      <c r="J109" s="69">
        <v>495703</v>
      </c>
      <c r="K109" s="12"/>
      <c r="L109" s="13">
        <v>45558</v>
      </c>
      <c r="M109" s="13">
        <v>47383</v>
      </c>
      <c r="N109" s="10"/>
      <c r="O109" s="14"/>
      <c r="P109" s="10" t="s">
        <v>43</v>
      </c>
      <c r="Q109" s="10">
        <v>1628868</v>
      </c>
      <c r="R109" s="10"/>
      <c r="S109" s="11" t="s">
        <v>667</v>
      </c>
      <c r="T109" s="18" t="s">
        <v>58</v>
      </c>
    </row>
    <row r="110" spans="1:20" ht="31.5" x14ac:dyDescent="0.25">
      <c r="A110" s="11" t="s">
        <v>668</v>
      </c>
      <c r="B110" s="11"/>
      <c r="C110" s="11" t="s">
        <v>669</v>
      </c>
      <c r="D110" s="10" t="s">
        <v>46</v>
      </c>
      <c r="E110" s="11" t="s">
        <v>670</v>
      </c>
      <c r="F110" s="11" t="s">
        <v>671</v>
      </c>
      <c r="G110" s="11" t="s">
        <v>672</v>
      </c>
      <c r="H110" s="12">
        <v>31500</v>
      </c>
      <c r="I110" s="12">
        <f t="shared" si="5"/>
        <v>159250</v>
      </c>
      <c r="J110" s="69">
        <v>191100</v>
      </c>
      <c r="K110" s="12"/>
      <c r="L110" s="13">
        <v>45880</v>
      </c>
      <c r="M110" s="13">
        <v>47340</v>
      </c>
      <c r="N110" s="10"/>
      <c r="O110" s="14"/>
      <c r="P110" s="10" t="s">
        <v>43</v>
      </c>
      <c r="Q110" s="10">
        <v>2933889</v>
      </c>
      <c r="R110" s="10"/>
      <c r="S110" s="11"/>
      <c r="T110" s="18" t="s">
        <v>58</v>
      </c>
    </row>
    <row r="111" spans="1:20" ht="47.25" x14ac:dyDescent="0.25">
      <c r="A111" s="11" t="s">
        <v>673</v>
      </c>
      <c r="B111" s="11"/>
      <c r="C111" s="11" t="s">
        <v>674</v>
      </c>
      <c r="D111" s="10" t="s">
        <v>22</v>
      </c>
      <c r="E111" s="11" t="s">
        <v>674</v>
      </c>
      <c r="F111" s="11" t="s">
        <v>675</v>
      </c>
      <c r="G111" s="11" t="s">
        <v>676</v>
      </c>
      <c r="H111" s="12">
        <v>46542.62</v>
      </c>
      <c r="I111" s="12">
        <f t="shared" si="5"/>
        <v>0</v>
      </c>
      <c r="J111" s="69"/>
      <c r="K111" s="12"/>
      <c r="L111" s="13">
        <v>44652</v>
      </c>
      <c r="M111" s="24">
        <v>46477</v>
      </c>
      <c r="N111" s="28">
        <v>47208</v>
      </c>
      <c r="O111" s="14"/>
      <c r="P111" s="10" t="s">
        <v>43</v>
      </c>
      <c r="Q111" s="10">
        <v>88201861</v>
      </c>
      <c r="R111" s="10"/>
      <c r="S111" s="11"/>
      <c r="T111" s="10" t="s">
        <v>58</v>
      </c>
    </row>
    <row r="112" spans="1:20" ht="31.5" x14ac:dyDescent="0.25">
      <c r="A112" s="11" t="s">
        <v>677</v>
      </c>
      <c r="B112" s="11"/>
      <c r="C112" s="11" t="s">
        <v>678</v>
      </c>
      <c r="D112" s="10" t="s">
        <v>22</v>
      </c>
      <c r="E112" s="11" t="s">
        <v>678</v>
      </c>
      <c r="F112" s="11" t="s">
        <v>679</v>
      </c>
      <c r="G112" s="39" t="s">
        <v>680</v>
      </c>
      <c r="H112" s="12">
        <v>184282.59</v>
      </c>
      <c r="I112" s="12">
        <f t="shared" si="5"/>
        <v>0</v>
      </c>
      <c r="J112" s="69"/>
      <c r="K112" s="12"/>
      <c r="L112" s="13">
        <v>44652</v>
      </c>
      <c r="M112" s="13">
        <v>46477</v>
      </c>
      <c r="N112" s="28">
        <v>47208</v>
      </c>
      <c r="O112" s="14"/>
      <c r="P112" s="10" t="s">
        <v>43</v>
      </c>
      <c r="Q112" s="10" t="s">
        <v>681</v>
      </c>
      <c r="R112" s="10"/>
      <c r="S112" s="52"/>
      <c r="T112" s="10" t="s">
        <v>58</v>
      </c>
    </row>
    <row r="113" spans="1:20" ht="131.25" customHeight="1" x14ac:dyDescent="0.25">
      <c r="A113" s="11" t="s">
        <v>682</v>
      </c>
      <c r="B113" s="11"/>
      <c r="C113" s="11" t="s">
        <v>683</v>
      </c>
      <c r="D113" s="10" t="s">
        <v>22</v>
      </c>
      <c r="E113" s="11" t="s">
        <v>684</v>
      </c>
      <c r="F113" s="11" t="s">
        <v>685</v>
      </c>
      <c r="G113" s="38" t="s">
        <v>686</v>
      </c>
      <c r="H113" s="12">
        <v>14560</v>
      </c>
      <c r="I113" s="12">
        <f t="shared" si="5"/>
        <v>0</v>
      </c>
      <c r="K113" s="12"/>
      <c r="L113" s="13">
        <v>44652</v>
      </c>
      <c r="M113" s="13">
        <v>46477</v>
      </c>
      <c r="N113" s="28">
        <v>47208</v>
      </c>
      <c r="O113" s="14"/>
      <c r="P113" s="10" t="s">
        <v>43</v>
      </c>
      <c r="Q113" s="9">
        <v>2339826</v>
      </c>
      <c r="S113" s="11"/>
      <c r="T113" s="18" t="s">
        <v>58</v>
      </c>
    </row>
    <row r="114" spans="1:20" ht="31.5" x14ac:dyDescent="0.25">
      <c r="A114" s="11" t="s">
        <v>677</v>
      </c>
      <c r="B114" s="11"/>
      <c r="C114" s="11" t="s">
        <v>687</v>
      </c>
      <c r="D114" s="10" t="s">
        <v>22</v>
      </c>
      <c r="E114" s="11" t="s">
        <v>688</v>
      </c>
      <c r="F114" s="11" t="s">
        <v>679</v>
      </c>
      <c r="G114" s="39" t="s">
        <v>680</v>
      </c>
      <c r="H114" s="12">
        <v>28931.47</v>
      </c>
      <c r="I114" s="12">
        <f t="shared" si="5"/>
        <v>0</v>
      </c>
      <c r="J114" s="69"/>
      <c r="K114" s="12"/>
      <c r="L114" s="13">
        <v>44652</v>
      </c>
      <c r="M114" s="13">
        <v>46477</v>
      </c>
      <c r="N114" s="28">
        <v>47208</v>
      </c>
      <c r="O114" s="14"/>
      <c r="P114" s="10" t="s">
        <v>43</v>
      </c>
      <c r="Q114" s="10" t="s">
        <v>681</v>
      </c>
      <c r="R114" s="10"/>
      <c r="S114" s="52"/>
      <c r="T114" s="10" t="s">
        <v>58</v>
      </c>
    </row>
    <row r="115" spans="1:20" ht="37.35" customHeight="1" x14ac:dyDescent="0.25">
      <c r="A115" s="2" t="s">
        <v>682</v>
      </c>
      <c r="B115" s="2"/>
      <c r="C115" s="11" t="s">
        <v>689</v>
      </c>
      <c r="D115" s="10" t="s">
        <v>22</v>
      </c>
      <c r="E115" s="11" t="s">
        <v>690</v>
      </c>
      <c r="F115" s="11" t="s">
        <v>691</v>
      </c>
      <c r="G115" s="11" t="s">
        <v>692</v>
      </c>
      <c r="H115" s="12">
        <v>146164.6</v>
      </c>
      <c r="I115" s="12">
        <f t="shared" si="5"/>
        <v>0</v>
      </c>
      <c r="J115" s="69"/>
      <c r="K115" s="12"/>
      <c r="L115" s="13">
        <v>44652</v>
      </c>
      <c r="M115" s="13">
        <v>46477</v>
      </c>
      <c r="N115" s="28">
        <v>47208</v>
      </c>
      <c r="O115" s="14"/>
      <c r="P115" s="10" t="s">
        <v>43</v>
      </c>
      <c r="Q115" s="9" t="s">
        <v>693</v>
      </c>
      <c r="R115" s="10"/>
      <c r="S115" s="11"/>
      <c r="T115" s="10" t="s">
        <v>58</v>
      </c>
    </row>
    <row r="116" spans="1:20" ht="47.25" x14ac:dyDescent="0.25">
      <c r="A116" s="2" t="s">
        <v>694</v>
      </c>
      <c r="B116" s="2"/>
      <c r="C116" s="11" t="s">
        <v>695</v>
      </c>
      <c r="D116" s="10" t="s">
        <v>22</v>
      </c>
      <c r="E116" s="11" t="s">
        <v>696</v>
      </c>
      <c r="F116" s="11" t="s">
        <v>691</v>
      </c>
      <c r="G116" s="11" t="s">
        <v>692</v>
      </c>
      <c r="H116" s="12">
        <v>185561.77</v>
      </c>
      <c r="I116" s="12">
        <f t="shared" si="5"/>
        <v>0</v>
      </c>
      <c r="J116" s="69"/>
      <c r="K116" s="12"/>
      <c r="L116" s="13">
        <v>44652</v>
      </c>
      <c r="M116" s="13">
        <v>46477</v>
      </c>
      <c r="N116" s="28">
        <v>47208</v>
      </c>
      <c r="O116" s="14"/>
      <c r="P116" s="10" t="s">
        <v>43</v>
      </c>
      <c r="Q116" s="10" t="s">
        <v>693</v>
      </c>
      <c r="R116" s="10"/>
      <c r="S116" s="11"/>
      <c r="T116" s="10" t="s">
        <v>58</v>
      </c>
    </row>
    <row r="117" spans="1:20" ht="31.5" x14ac:dyDescent="0.25">
      <c r="A117" s="11"/>
      <c r="B117" s="11"/>
      <c r="C117" s="11" t="s">
        <v>697</v>
      </c>
      <c r="D117" s="10" t="s">
        <v>22</v>
      </c>
      <c r="E117" s="11" t="s">
        <v>698</v>
      </c>
      <c r="F117" s="11" t="s">
        <v>699</v>
      </c>
      <c r="G117" s="11" t="s">
        <v>700</v>
      </c>
      <c r="H117" s="12">
        <v>17502.8</v>
      </c>
      <c r="I117" s="12">
        <f t="shared" si="5"/>
        <v>0</v>
      </c>
      <c r="J117" s="69"/>
      <c r="K117" s="12"/>
      <c r="L117" s="13">
        <v>44652</v>
      </c>
      <c r="M117" s="13">
        <v>46477</v>
      </c>
      <c r="N117" s="28">
        <v>47208</v>
      </c>
      <c r="O117" s="14"/>
      <c r="P117" s="10" t="s">
        <v>43</v>
      </c>
      <c r="Q117" s="10">
        <v>2571285</v>
      </c>
      <c r="R117" s="10"/>
      <c r="S117" s="11"/>
      <c r="T117" s="10" t="s">
        <v>58</v>
      </c>
    </row>
    <row r="118" spans="1:20" ht="31.5" x14ac:dyDescent="0.25">
      <c r="A118" s="11" t="s">
        <v>701</v>
      </c>
      <c r="B118" s="11"/>
      <c r="C118" s="11" t="s">
        <v>702</v>
      </c>
      <c r="D118" s="10" t="s">
        <v>22</v>
      </c>
      <c r="E118" s="11" t="s">
        <v>703</v>
      </c>
      <c r="F118" s="11" t="s">
        <v>41</v>
      </c>
      <c r="G118" s="11" t="s">
        <v>42</v>
      </c>
      <c r="H118" s="12"/>
      <c r="I118" s="12" t="e">
        <f t="shared" si="5"/>
        <v>#VALUE!</v>
      </c>
      <c r="J118" s="69" t="s">
        <v>704</v>
      </c>
      <c r="K118" s="12"/>
      <c r="L118" s="13">
        <v>45681</v>
      </c>
      <c r="M118" s="13">
        <v>46445</v>
      </c>
      <c r="N118" s="10" t="s">
        <v>705</v>
      </c>
      <c r="O118" s="14"/>
      <c r="P118" s="10" t="s">
        <v>43</v>
      </c>
      <c r="Q118" s="10">
        <v>3358898</v>
      </c>
      <c r="R118" s="10"/>
      <c r="S118" s="11" t="s">
        <v>706</v>
      </c>
      <c r="T118" s="10" t="s">
        <v>58</v>
      </c>
    </row>
    <row r="119" spans="1:20" ht="31.5" x14ac:dyDescent="0.25">
      <c r="A119" s="38">
        <v>4235</v>
      </c>
      <c r="C119" s="35" t="s">
        <v>707</v>
      </c>
      <c r="D119" s="30" t="s">
        <v>22</v>
      </c>
      <c r="E119" s="35" t="s">
        <v>708</v>
      </c>
      <c r="F119" s="35" t="s">
        <v>709</v>
      </c>
      <c r="G119" s="35" t="s">
        <v>710</v>
      </c>
      <c r="H119" s="44"/>
      <c r="I119" s="12">
        <f t="shared" si="5"/>
        <v>25000</v>
      </c>
      <c r="J119" s="87">
        <v>30000</v>
      </c>
      <c r="K119" s="44"/>
      <c r="L119" s="45">
        <v>46113</v>
      </c>
      <c r="M119" s="45">
        <v>46843</v>
      </c>
      <c r="N119" s="30" t="s">
        <v>711</v>
      </c>
      <c r="O119" s="46"/>
      <c r="P119" s="30" t="s">
        <v>173</v>
      </c>
      <c r="Q119" s="9">
        <v>2652033</v>
      </c>
      <c r="R119" s="9" t="s">
        <v>30</v>
      </c>
      <c r="S119" s="35" t="s">
        <v>712</v>
      </c>
      <c r="T119" s="30" t="s">
        <v>58</v>
      </c>
    </row>
    <row r="120" spans="1:20" ht="31.5" x14ac:dyDescent="0.25">
      <c r="A120" s="118" t="s">
        <v>713</v>
      </c>
      <c r="B120" s="118"/>
      <c r="C120" s="11" t="s">
        <v>714</v>
      </c>
      <c r="D120" s="10" t="s">
        <v>22</v>
      </c>
      <c r="E120" s="11" t="s">
        <v>714</v>
      </c>
      <c r="F120" s="11" t="s">
        <v>381</v>
      </c>
      <c r="G120" s="11" t="s">
        <v>715</v>
      </c>
      <c r="H120" s="12">
        <v>62500</v>
      </c>
      <c r="I120" s="12">
        <f t="shared" si="5"/>
        <v>150000</v>
      </c>
      <c r="J120" s="69">
        <v>180000</v>
      </c>
      <c r="K120" s="12"/>
      <c r="L120" s="13">
        <v>46174</v>
      </c>
      <c r="M120" s="13">
        <v>46904</v>
      </c>
      <c r="N120" s="10"/>
      <c r="O120" s="14"/>
      <c r="P120" s="10" t="s">
        <v>173</v>
      </c>
      <c r="Q120" s="10"/>
      <c r="R120" s="10"/>
      <c r="S120" s="52" t="s">
        <v>1203</v>
      </c>
      <c r="T120" s="10" t="s">
        <v>58</v>
      </c>
    </row>
    <row r="121" spans="1:20" ht="94.5" x14ac:dyDescent="0.25">
      <c r="A121" s="35" t="s">
        <v>716</v>
      </c>
      <c r="B121" s="35"/>
      <c r="C121" s="35" t="s">
        <v>717</v>
      </c>
      <c r="D121" s="10" t="s">
        <v>22</v>
      </c>
      <c r="E121" s="11" t="s">
        <v>718</v>
      </c>
      <c r="F121" s="11" t="s">
        <v>719</v>
      </c>
      <c r="G121" s="11" t="s">
        <v>720</v>
      </c>
      <c r="H121" s="12"/>
      <c r="I121" s="12">
        <f t="shared" si="5"/>
        <v>8333.3333333333339</v>
      </c>
      <c r="J121" s="69">
        <v>10000</v>
      </c>
      <c r="K121" s="12"/>
      <c r="L121" s="13">
        <v>45108</v>
      </c>
      <c r="M121" s="13">
        <v>46568</v>
      </c>
      <c r="N121" s="10"/>
      <c r="O121" s="14"/>
      <c r="P121" s="10" t="s">
        <v>721</v>
      </c>
      <c r="Q121" s="76" t="s">
        <v>722</v>
      </c>
      <c r="R121" s="76" t="s">
        <v>30</v>
      </c>
      <c r="S121" s="11" t="s">
        <v>723</v>
      </c>
      <c r="T121" s="10" t="s">
        <v>58</v>
      </c>
    </row>
    <row r="122" spans="1:20" ht="31.5" x14ac:dyDescent="0.25">
      <c r="A122" s="11" t="s">
        <v>724</v>
      </c>
      <c r="B122" s="11"/>
      <c r="C122" s="11" t="s">
        <v>725</v>
      </c>
      <c r="D122" s="10" t="s">
        <v>22</v>
      </c>
      <c r="E122" s="11" t="s">
        <v>726</v>
      </c>
      <c r="F122" s="11" t="s">
        <v>727</v>
      </c>
      <c r="G122" s="11" t="s">
        <v>728</v>
      </c>
      <c r="H122" s="12"/>
      <c r="I122" s="12">
        <f t="shared" si="5"/>
        <v>83333.333333333343</v>
      </c>
      <c r="J122" s="69">
        <v>100000</v>
      </c>
      <c r="K122" s="12"/>
      <c r="L122" s="13">
        <v>45295</v>
      </c>
      <c r="M122" s="13">
        <v>46755</v>
      </c>
      <c r="N122" s="10"/>
      <c r="O122" s="14"/>
      <c r="P122" s="10" t="s">
        <v>370</v>
      </c>
      <c r="Q122" s="10">
        <v>8627563</v>
      </c>
      <c r="R122" s="10"/>
      <c r="S122" s="11" t="s">
        <v>729</v>
      </c>
      <c r="T122" s="18" t="s">
        <v>58</v>
      </c>
    </row>
    <row r="123" spans="1:20" ht="31.5" x14ac:dyDescent="0.25">
      <c r="A123" s="11" t="s">
        <v>730</v>
      </c>
      <c r="B123" s="11"/>
      <c r="C123" s="11" t="s">
        <v>731</v>
      </c>
      <c r="D123" s="10" t="s">
        <v>498</v>
      </c>
      <c r="E123" s="11" t="s">
        <v>732</v>
      </c>
      <c r="F123" s="11" t="s">
        <v>733</v>
      </c>
      <c r="G123" s="11" t="s">
        <v>734</v>
      </c>
      <c r="H123" s="12">
        <v>10000</v>
      </c>
      <c r="I123" s="12">
        <v>8100</v>
      </c>
      <c r="J123" s="69">
        <v>9720</v>
      </c>
      <c r="K123" s="12"/>
      <c r="L123" s="13">
        <v>46007</v>
      </c>
      <c r="M123" s="13">
        <v>46371</v>
      </c>
      <c r="N123" s="10" t="s">
        <v>70</v>
      </c>
      <c r="O123" s="14">
        <v>46188</v>
      </c>
      <c r="P123" s="10" t="s">
        <v>264</v>
      </c>
      <c r="Q123" s="10">
        <v>5814420</v>
      </c>
      <c r="R123" s="10" t="s">
        <v>30</v>
      </c>
      <c r="S123" s="11" t="s">
        <v>64</v>
      </c>
      <c r="T123" s="10" t="s">
        <v>58</v>
      </c>
    </row>
    <row r="124" spans="1:20" ht="94.5" x14ac:dyDescent="0.25">
      <c r="A124" s="11" t="s">
        <v>735</v>
      </c>
      <c r="B124" s="11"/>
      <c r="C124" s="11" t="s">
        <v>736</v>
      </c>
      <c r="D124" s="10" t="s">
        <v>39</v>
      </c>
      <c r="E124" s="38" t="s">
        <v>737</v>
      </c>
      <c r="F124" s="11" t="s">
        <v>738</v>
      </c>
      <c r="G124" s="11" t="s">
        <v>739</v>
      </c>
      <c r="H124" s="12"/>
      <c r="I124" s="12">
        <f t="shared" ref="I124:I139" si="6">J124/1.2</f>
        <v>128750</v>
      </c>
      <c r="J124" s="69">
        <v>154500</v>
      </c>
      <c r="K124" s="12"/>
      <c r="L124" s="13">
        <v>45776</v>
      </c>
      <c r="M124" s="13">
        <v>45904</v>
      </c>
      <c r="N124" s="10"/>
      <c r="O124" s="14"/>
      <c r="P124" s="10" t="s">
        <v>43</v>
      </c>
      <c r="Q124" s="9">
        <v>11875450</v>
      </c>
      <c r="S124" s="11" t="s">
        <v>740</v>
      </c>
      <c r="T124" s="10" t="s">
        <v>58</v>
      </c>
    </row>
    <row r="125" spans="1:20" ht="57" customHeight="1" x14ac:dyDescent="0.25">
      <c r="A125" s="113" t="s">
        <v>741</v>
      </c>
      <c r="B125" s="113"/>
      <c r="C125" s="58" t="s">
        <v>742</v>
      </c>
      <c r="D125" s="19" t="s">
        <v>267</v>
      </c>
      <c r="E125" s="58" t="s">
        <v>743</v>
      </c>
      <c r="F125" s="58" t="s">
        <v>744</v>
      </c>
      <c r="G125" s="58" t="s">
        <v>745</v>
      </c>
      <c r="H125" s="59" t="s">
        <v>271</v>
      </c>
      <c r="I125" s="12">
        <f t="shared" si="6"/>
        <v>341095.7583333333</v>
      </c>
      <c r="J125" s="85">
        <v>409314.91</v>
      </c>
      <c r="K125" s="43"/>
      <c r="L125" s="73">
        <v>45839</v>
      </c>
      <c r="M125" s="73">
        <v>46934</v>
      </c>
      <c r="N125" s="19" t="s">
        <v>70</v>
      </c>
      <c r="O125" s="60" t="s">
        <v>64</v>
      </c>
      <c r="P125" s="43" t="s">
        <v>272</v>
      </c>
      <c r="Q125" s="19">
        <v>2242646</v>
      </c>
      <c r="R125" s="19" t="s">
        <v>30</v>
      </c>
      <c r="S125" s="74" t="s">
        <v>64</v>
      </c>
      <c r="T125" s="10" t="s">
        <v>58</v>
      </c>
    </row>
    <row r="126" spans="1:20" ht="108.75" customHeight="1" x14ac:dyDescent="0.25">
      <c r="A126" s="139" t="s">
        <v>746</v>
      </c>
      <c r="B126" s="139"/>
      <c r="C126" s="67" t="s">
        <v>747</v>
      </c>
      <c r="D126" s="33" t="s">
        <v>267</v>
      </c>
      <c r="E126" s="135" t="s">
        <v>748</v>
      </c>
      <c r="F126" s="67" t="s">
        <v>749</v>
      </c>
      <c r="G126" s="67" t="s">
        <v>750</v>
      </c>
      <c r="H126" s="68">
        <v>2038</v>
      </c>
      <c r="I126" s="68">
        <f t="shared" si="6"/>
        <v>5096.208333333333</v>
      </c>
      <c r="J126" s="110">
        <v>6115.45</v>
      </c>
      <c r="K126" s="68"/>
      <c r="L126" s="111">
        <v>45383</v>
      </c>
      <c r="M126" s="111">
        <v>46477</v>
      </c>
      <c r="N126" s="33" t="s">
        <v>70</v>
      </c>
      <c r="O126" s="112" t="s">
        <v>64</v>
      </c>
      <c r="P126" s="33" t="s">
        <v>71</v>
      </c>
      <c r="Q126" s="124">
        <v>9903246</v>
      </c>
      <c r="R126" s="124"/>
      <c r="S126" s="67" t="s">
        <v>64</v>
      </c>
      <c r="T126" s="141" t="s">
        <v>58</v>
      </c>
    </row>
    <row r="127" spans="1:20" ht="61.5" customHeight="1" x14ac:dyDescent="0.25">
      <c r="A127" s="11" t="s">
        <v>751</v>
      </c>
      <c r="B127" s="11"/>
      <c r="C127" s="11" t="s">
        <v>752</v>
      </c>
      <c r="D127" s="10" t="s">
        <v>267</v>
      </c>
      <c r="E127" s="11" t="s">
        <v>753</v>
      </c>
      <c r="F127" s="1" t="s">
        <v>754</v>
      </c>
      <c r="G127" s="11" t="s">
        <v>755</v>
      </c>
      <c r="H127" s="12" t="s">
        <v>271</v>
      </c>
      <c r="I127" s="12">
        <f t="shared" si="6"/>
        <v>392109.25</v>
      </c>
      <c r="J127" s="69">
        <v>470531.1</v>
      </c>
      <c r="K127" s="12"/>
      <c r="L127" s="13">
        <v>45383</v>
      </c>
      <c r="M127" s="13">
        <v>46477</v>
      </c>
      <c r="N127" s="10" t="s">
        <v>70</v>
      </c>
      <c r="O127" s="14" t="s">
        <v>64</v>
      </c>
      <c r="P127" s="10" t="s">
        <v>29</v>
      </c>
      <c r="Q127" s="10">
        <v>1042314</v>
      </c>
      <c r="R127" s="10" t="s">
        <v>30</v>
      </c>
      <c r="S127" s="11" t="s">
        <v>64</v>
      </c>
      <c r="T127" s="10" t="s">
        <v>58</v>
      </c>
    </row>
    <row r="128" spans="1:20" ht="66.75" customHeight="1" x14ac:dyDescent="0.25">
      <c r="A128" s="11" t="s">
        <v>756</v>
      </c>
      <c r="B128" s="11"/>
      <c r="C128" s="11" t="s">
        <v>757</v>
      </c>
      <c r="D128" s="10" t="s">
        <v>267</v>
      </c>
      <c r="E128" s="115" t="s">
        <v>758</v>
      </c>
      <c r="F128" s="38" t="s">
        <v>759</v>
      </c>
      <c r="G128" s="11" t="s">
        <v>760</v>
      </c>
      <c r="H128" s="12">
        <v>41450</v>
      </c>
      <c r="I128" s="12">
        <f t="shared" si="6"/>
        <v>94990.500000000015</v>
      </c>
      <c r="J128" s="69">
        <v>113988.6</v>
      </c>
      <c r="K128" s="12"/>
      <c r="L128" s="13">
        <v>45658</v>
      </c>
      <c r="M128" s="13">
        <v>46660</v>
      </c>
      <c r="N128" s="10" t="s">
        <v>70</v>
      </c>
      <c r="O128" s="14" t="s">
        <v>64</v>
      </c>
      <c r="P128" s="10" t="s">
        <v>29</v>
      </c>
      <c r="Q128" s="10">
        <v>11796276</v>
      </c>
      <c r="R128" s="10" t="s">
        <v>30</v>
      </c>
      <c r="S128" s="11"/>
      <c r="T128" s="10" t="s">
        <v>58</v>
      </c>
    </row>
    <row r="129" spans="1:20" ht="50.25" customHeight="1" x14ac:dyDescent="0.25">
      <c r="A129" s="11" t="s">
        <v>761</v>
      </c>
      <c r="B129" s="11"/>
      <c r="C129" s="11" t="s">
        <v>762</v>
      </c>
      <c r="D129" s="10" t="s">
        <v>267</v>
      </c>
      <c r="E129" s="11" t="s">
        <v>763</v>
      </c>
      <c r="F129" s="11" t="s">
        <v>764</v>
      </c>
      <c r="G129" s="11" t="s">
        <v>765</v>
      </c>
      <c r="H129" s="12" t="s">
        <v>271</v>
      </c>
      <c r="I129" s="12">
        <f t="shared" si="6"/>
        <v>504616.33333333331</v>
      </c>
      <c r="J129" s="69">
        <v>605539.6</v>
      </c>
      <c r="K129" s="12"/>
      <c r="L129" s="57">
        <v>45748</v>
      </c>
      <c r="M129" s="57">
        <v>46843</v>
      </c>
      <c r="N129" s="10" t="s">
        <v>70</v>
      </c>
      <c r="O129" s="14" t="s">
        <v>64</v>
      </c>
      <c r="P129" s="54" t="s">
        <v>29</v>
      </c>
      <c r="Q129" s="157">
        <v>5294832</v>
      </c>
      <c r="R129" s="157" t="s">
        <v>30</v>
      </c>
      <c r="S129" s="11"/>
      <c r="T129" s="10" t="s">
        <v>58</v>
      </c>
    </row>
    <row r="130" spans="1:20" ht="99.75" customHeight="1" x14ac:dyDescent="0.25">
      <c r="A130" s="136" t="s">
        <v>766</v>
      </c>
      <c r="B130" s="136"/>
      <c r="C130" s="35" t="s">
        <v>767</v>
      </c>
      <c r="D130" s="30" t="s">
        <v>267</v>
      </c>
      <c r="E130" s="145" t="s">
        <v>768</v>
      </c>
      <c r="F130" s="146" t="s">
        <v>769</v>
      </c>
      <c r="G130" s="35" t="s">
        <v>770</v>
      </c>
      <c r="H130" s="44" t="s">
        <v>271</v>
      </c>
      <c r="I130" s="12">
        <f t="shared" si="6"/>
        <v>210833.33333333334</v>
      </c>
      <c r="J130" s="150">
        <v>253000</v>
      </c>
      <c r="K130" s="44"/>
      <c r="L130" s="45">
        <v>45536</v>
      </c>
      <c r="M130" s="45">
        <v>46599</v>
      </c>
      <c r="N130" s="30" t="s">
        <v>771</v>
      </c>
      <c r="O130" s="46">
        <v>46599</v>
      </c>
      <c r="P130" s="30" t="s">
        <v>29</v>
      </c>
      <c r="Q130" s="155">
        <v>3193203</v>
      </c>
      <c r="R130" s="155"/>
      <c r="S130" s="119" t="s">
        <v>64</v>
      </c>
      <c r="T130" s="30" t="s">
        <v>58</v>
      </c>
    </row>
    <row r="131" spans="1:20" ht="47.25" x14ac:dyDescent="0.25">
      <c r="A131" s="2" t="s">
        <v>772</v>
      </c>
      <c r="B131" s="2"/>
      <c r="C131" s="11" t="s">
        <v>773</v>
      </c>
      <c r="D131" s="10" t="s">
        <v>774</v>
      </c>
      <c r="E131" s="3" t="s">
        <v>775</v>
      </c>
      <c r="F131" s="11" t="s">
        <v>776</v>
      </c>
      <c r="G131" s="20" t="s">
        <v>777</v>
      </c>
      <c r="H131" s="12"/>
      <c r="I131" s="12">
        <f t="shared" si="6"/>
        <v>45258.333333333336</v>
      </c>
      <c r="J131" s="84">
        <v>54310</v>
      </c>
      <c r="K131" s="12"/>
      <c r="L131" s="13">
        <v>45509</v>
      </c>
      <c r="M131" s="13">
        <v>46112</v>
      </c>
      <c r="N131" s="10" t="s">
        <v>70</v>
      </c>
      <c r="O131" s="14"/>
      <c r="P131" s="10" t="s">
        <v>326</v>
      </c>
      <c r="Q131" s="29">
        <v>8199270</v>
      </c>
      <c r="R131" s="29" t="s">
        <v>30</v>
      </c>
      <c r="S131" s="11"/>
      <c r="T131" s="10" t="s">
        <v>58</v>
      </c>
    </row>
    <row r="132" spans="1:20" ht="47.25" x14ac:dyDescent="0.25">
      <c r="A132" s="32" t="s">
        <v>778</v>
      </c>
      <c r="B132" s="32"/>
      <c r="C132" s="32" t="s">
        <v>779</v>
      </c>
      <c r="D132" s="19" t="s">
        <v>774</v>
      </c>
      <c r="E132" s="32" t="s">
        <v>780</v>
      </c>
      <c r="F132" s="32" t="s">
        <v>781</v>
      </c>
      <c r="G132" s="190" t="s">
        <v>782</v>
      </c>
      <c r="H132" s="59" t="s">
        <v>271</v>
      </c>
      <c r="I132" s="59">
        <f t="shared" si="6"/>
        <v>416666.66666666669</v>
      </c>
      <c r="J132" s="83">
        <v>500000</v>
      </c>
      <c r="K132" s="59"/>
      <c r="L132" s="24">
        <v>45817</v>
      </c>
      <c r="M132" s="24">
        <v>46142</v>
      </c>
      <c r="N132" s="19" t="s">
        <v>70</v>
      </c>
      <c r="O132" s="60" t="s">
        <v>64</v>
      </c>
      <c r="P132" s="19" t="s">
        <v>43</v>
      </c>
      <c r="Q132" s="19">
        <v>3830355</v>
      </c>
      <c r="R132" s="19" t="s">
        <v>30</v>
      </c>
      <c r="S132" s="191" t="s">
        <v>64</v>
      </c>
      <c r="T132" s="19" t="s">
        <v>58</v>
      </c>
    </row>
    <row r="133" spans="1:20" ht="47.25" x14ac:dyDescent="0.25">
      <c r="A133" s="35" t="s">
        <v>783</v>
      </c>
      <c r="B133" s="35"/>
      <c r="C133" s="35" t="s">
        <v>784</v>
      </c>
      <c r="D133" s="30" t="s">
        <v>281</v>
      </c>
      <c r="E133" s="35" t="s">
        <v>785</v>
      </c>
      <c r="F133" s="35" t="s">
        <v>786</v>
      </c>
      <c r="G133" s="35" t="s">
        <v>787</v>
      </c>
      <c r="H133" s="44"/>
      <c r="I133" s="44">
        <f t="shared" si="6"/>
        <v>166666.66666666669</v>
      </c>
      <c r="J133" s="87">
        <v>200000</v>
      </c>
      <c r="K133" s="44"/>
      <c r="L133" s="45">
        <v>45536</v>
      </c>
      <c r="M133" s="45">
        <v>47361</v>
      </c>
      <c r="N133" s="30"/>
      <c r="O133" s="46"/>
      <c r="P133" s="30" t="s">
        <v>29</v>
      </c>
      <c r="Q133" s="158">
        <v>2933889</v>
      </c>
      <c r="R133" s="158"/>
      <c r="S133" s="35"/>
      <c r="T133" s="30" t="s">
        <v>58</v>
      </c>
    </row>
    <row r="134" spans="1:20" ht="31.5" x14ac:dyDescent="0.25">
      <c r="A134" s="11">
        <v>237116127</v>
      </c>
      <c r="B134" s="11"/>
      <c r="C134" s="53" t="s">
        <v>788</v>
      </c>
      <c r="D134" s="54" t="s">
        <v>281</v>
      </c>
      <c r="E134" s="53" t="s">
        <v>789</v>
      </c>
      <c r="F134" s="53" t="s">
        <v>790</v>
      </c>
      <c r="G134" s="11" t="s">
        <v>791</v>
      </c>
      <c r="H134" s="12"/>
      <c r="I134" s="12">
        <f t="shared" si="6"/>
        <v>43166.666666666672</v>
      </c>
      <c r="J134" s="69">
        <v>51800</v>
      </c>
      <c r="K134" s="12"/>
      <c r="L134" s="13">
        <v>45796</v>
      </c>
      <c r="M134" s="13">
        <v>46022</v>
      </c>
      <c r="N134" s="10"/>
      <c r="O134" s="14"/>
      <c r="P134" s="10" t="s">
        <v>192</v>
      </c>
      <c r="Q134" s="10">
        <v>14402296</v>
      </c>
      <c r="R134" s="10" t="s">
        <v>30</v>
      </c>
      <c r="S134" s="11"/>
      <c r="T134" s="10" t="s">
        <v>58</v>
      </c>
    </row>
    <row r="135" spans="1:20" ht="31.5" x14ac:dyDescent="0.25">
      <c r="A135" s="11" t="s">
        <v>792</v>
      </c>
      <c r="B135" s="11"/>
      <c r="C135" s="32" t="s">
        <v>793</v>
      </c>
      <c r="D135" s="10" t="s">
        <v>300</v>
      </c>
      <c r="E135" s="11" t="s">
        <v>793</v>
      </c>
      <c r="F135" s="11" t="s">
        <v>794</v>
      </c>
      <c r="G135" s="11" t="s">
        <v>795</v>
      </c>
      <c r="H135" s="12">
        <v>82852</v>
      </c>
      <c r="I135" s="12">
        <f t="shared" si="6"/>
        <v>138086.66666666669</v>
      </c>
      <c r="J135" s="69">
        <v>165704</v>
      </c>
      <c r="K135" s="12"/>
      <c r="L135" s="24" t="s">
        <v>796</v>
      </c>
      <c r="M135" s="13">
        <v>46172</v>
      </c>
      <c r="N135" s="10" t="s">
        <v>797</v>
      </c>
      <c r="O135" s="14">
        <v>45292</v>
      </c>
      <c r="P135" s="10" t="s">
        <v>29</v>
      </c>
      <c r="Q135" s="10" t="s">
        <v>168</v>
      </c>
      <c r="R135" s="10" t="s">
        <v>30</v>
      </c>
      <c r="S135" s="11" t="s">
        <v>798</v>
      </c>
      <c r="T135" s="10" t="s">
        <v>58</v>
      </c>
    </row>
    <row r="136" spans="1:20" ht="47.25" x14ac:dyDescent="0.25">
      <c r="A136" s="38">
        <v>5260</v>
      </c>
      <c r="C136" s="67" t="s">
        <v>799</v>
      </c>
      <c r="D136" s="33" t="s">
        <v>800</v>
      </c>
      <c r="E136" s="67" t="s">
        <v>801</v>
      </c>
      <c r="F136" s="38" t="s">
        <v>802</v>
      </c>
      <c r="G136" s="67" t="s">
        <v>803</v>
      </c>
      <c r="H136" s="68"/>
      <c r="I136" s="68">
        <f t="shared" si="6"/>
        <v>500000</v>
      </c>
      <c r="J136" s="110">
        <v>600000</v>
      </c>
      <c r="K136" s="68"/>
      <c r="L136" s="111">
        <v>44815</v>
      </c>
      <c r="M136" s="111">
        <v>46275</v>
      </c>
      <c r="N136" s="33"/>
      <c r="O136" s="112"/>
      <c r="P136" s="33" t="s">
        <v>43</v>
      </c>
      <c r="Q136" s="159" t="s">
        <v>804</v>
      </c>
      <c r="R136" s="159" t="s">
        <v>30</v>
      </c>
      <c r="S136" s="67" t="s">
        <v>805</v>
      </c>
      <c r="T136" s="33" t="s">
        <v>58</v>
      </c>
    </row>
    <row r="137" spans="1:20" ht="47.25" x14ac:dyDescent="0.25">
      <c r="A137" s="32" t="s">
        <v>806</v>
      </c>
      <c r="B137" s="32"/>
      <c r="C137" s="107" t="s">
        <v>807</v>
      </c>
      <c r="D137" s="10" t="s">
        <v>808</v>
      </c>
      <c r="E137" s="11" t="s">
        <v>807</v>
      </c>
      <c r="F137" s="11" t="s">
        <v>809</v>
      </c>
      <c r="G137" s="11" t="s">
        <v>810</v>
      </c>
      <c r="H137" s="109">
        <v>36587.5</v>
      </c>
      <c r="I137" s="12">
        <f t="shared" si="6"/>
        <v>91468.75</v>
      </c>
      <c r="J137" s="80">
        <v>109762.5</v>
      </c>
      <c r="K137" s="10" t="s">
        <v>248</v>
      </c>
      <c r="L137" s="28">
        <v>45355</v>
      </c>
      <c r="M137" s="28">
        <v>46449</v>
      </c>
      <c r="N137" s="10" t="s">
        <v>563</v>
      </c>
      <c r="O137" s="28">
        <v>46268</v>
      </c>
      <c r="P137" s="10" t="s">
        <v>29</v>
      </c>
      <c r="Q137" s="9">
        <v>3784486</v>
      </c>
      <c r="S137" s="51" t="s">
        <v>64</v>
      </c>
      <c r="T137" s="18" t="s">
        <v>58</v>
      </c>
    </row>
    <row r="138" spans="1:20" ht="31.5" x14ac:dyDescent="0.25">
      <c r="A138" s="11" t="s">
        <v>811</v>
      </c>
      <c r="B138" s="11"/>
      <c r="C138" s="11" t="s">
        <v>812</v>
      </c>
      <c r="D138" s="10" t="s">
        <v>304</v>
      </c>
      <c r="E138" s="11" t="s">
        <v>813</v>
      </c>
      <c r="F138" s="11" t="s">
        <v>814</v>
      </c>
      <c r="G138" s="147" t="s">
        <v>815</v>
      </c>
      <c r="H138" s="12"/>
      <c r="I138" s="12">
        <f t="shared" si="6"/>
        <v>7083333.333333334</v>
      </c>
      <c r="J138" s="69">
        <v>8500000</v>
      </c>
      <c r="K138" s="12"/>
      <c r="L138" s="13">
        <v>45618</v>
      </c>
      <c r="M138" s="13">
        <v>46290</v>
      </c>
      <c r="N138" s="10"/>
      <c r="O138" s="14"/>
      <c r="P138" s="10" t="s">
        <v>43</v>
      </c>
      <c r="Q138" s="29">
        <v>1236338</v>
      </c>
      <c r="R138" s="97"/>
      <c r="S138" s="11" t="s">
        <v>816</v>
      </c>
      <c r="T138" s="10" t="s">
        <v>58</v>
      </c>
    </row>
    <row r="139" spans="1:20" ht="63" x14ac:dyDescent="0.25">
      <c r="A139" s="11" t="s">
        <v>817</v>
      </c>
      <c r="B139" s="11"/>
      <c r="C139" s="11" t="s">
        <v>818</v>
      </c>
      <c r="D139" s="10" t="s">
        <v>819</v>
      </c>
      <c r="E139" s="11" t="s">
        <v>820</v>
      </c>
      <c r="F139" s="11" t="s">
        <v>821</v>
      </c>
      <c r="G139" s="11" t="s">
        <v>822</v>
      </c>
      <c r="H139" s="12">
        <v>14694</v>
      </c>
      <c r="I139" s="12">
        <f t="shared" si="6"/>
        <v>23950</v>
      </c>
      <c r="J139" s="69">
        <v>28740</v>
      </c>
      <c r="K139" s="12"/>
      <c r="L139" s="57">
        <v>45748</v>
      </c>
      <c r="M139" s="57">
        <v>46477</v>
      </c>
      <c r="N139" s="10" t="s">
        <v>823</v>
      </c>
      <c r="O139" s="14"/>
      <c r="P139" s="54" t="s">
        <v>71</v>
      </c>
      <c r="Q139" s="65">
        <v>3503391</v>
      </c>
      <c r="R139" s="65" t="s">
        <v>30</v>
      </c>
      <c r="S139" s="11"/>
      <c r="T139" s="10" t="s">
        <v>58</v>
      </c>
    </row>
    <row r="140" spans="1:20" ht="31.5" x14ac:dyDescent="0.25">
      <c r="A140" s="11" t="s">
        <v>824</v>
      </c>
      <c r="B140" s="67"/>
      <c r="C140" s="67" t="s">
        <v>825</v>
      </c>
      <c r="D140" s="10" t="s">
        <v>826</v>
      </c>
      <c r="E140" s="67" t="s">
        <v>827</v>
      </c>
      <c r="F140" s="67" t="s">
        <v>828</v>
      </c>
      <c r="G140" s="67" t="s">
        <v>829</v>
      </c>
      <c r="H140" s="68"/>
      <c r="I140" s="12"/>
      <c r="J140" s="110" t="s">
        <v>830</v>
      </c>
      <c r="K140" s="68"/>
      <c r="L140" s="111">
        <v>45809</v>
      </c>
      <c r="M140" s="111">
        <v>46904</v>
      </c>
      <c r="N140" s="33" t="s">
        <v>113</v>
      </c>
      <c r="O140" s="112"/>
      <c r="P140" s="33" t="s">
        <v>43</v>
      </c>
      <c r="Q140" s="33">
        <v>4484676</v>
      </c>
      <c r="R140" s="33" t="s">
        <v>30</v>
      </c>
      <c r="S140" s="67"/>
      <c r="T140" s="33" t="s">
        <v>58</v>
      </c>
    </row>
    <row r="141" spans="1:20" ht="47.25" x14ac:dyDescent="0.25">
      <c r="A141" s="11" t="s">
        <v>831</v>
      </c>
      <c r="B141" s="11"/>
      <c r="C141" s="11" t="s">
        <v>832</v>
      </c>
      <c r="D141" s="10" t="s">
        <v>498</v>
      </c>
      <c r="E141" s="11" t="s">
        <v>833</v>
      </c>
      <c r="F141" s="11" t="s">
        <v>834</v>
      </c>
      <c r="G141" s="11" t="s">
        <v>835</v>
      </c>
      <c r="H141" s="12">
        <v>77000</v>
      </c>
      <c r="I141" s="12">
        <v>77000</v>
      </c>
      <c r="J141" s="69">
        <v>92400</v>
      </c>
      <c r="K141" s="12"/>
      <c r="L141" s="13">
        <v>45658</v>
      </c>
      <c r="M141" s="13">
        <v>46387</v>
      </c>
      <c r="N141" s="15" t="s">
        <v>70</v>
      </c>
      <c r="O141" s="14">
        <v>46174</v>
      </c>
      <c r="P141" s="10" t="s">
        <v>29</v>
      </c>
      <c r="Q141" s="29">
        <v>3429690</v>
      </c>
      <c r="R141" s="29" t="s">
        <v>30</v>
      </c>
      <c r="S141" s="11" t="s">
        <v>64</v>
      </c>
      <c r="T141" s="10" t="s">
        <v>58</v>
      </c>
    </row>
    <row r="142" spans="1:20" ht="47.25" x14ac:dyDescent="0.25">
      <c r="A142" s="35" t="s">
        <v>836</v>
      </c>
      <c r="B142" s="35"/>
      <c r="C142" s="35" t="s">
        <v>837</v>
      </c>
      <c r="D142" s="30" t="s">
        <v>498</v>
      </c>
      <c r="E142" s="114" t="s">
        <v>838</v>
      </c>
      <c r="F142" s="35" t="s">
        <v>839</v>
      </c>
      <c r="G142" s="35" t="s">
        <v>840</v>
      </c>
      <c r="H142" s="44">
        <v>200000</v>
      </c>
      <c r="I142" s="44">
        <v>400000</v>
      </c>
      <c r="J142" s="87">
        <v>500000</v>
      </c>
      <c r="K142" s="44"/>
      <c r="L142" s="45">
        <v>45992</v>
      </c>
      <c r="M142" s="45">
        <v>46721</v>
      </c>
      <c r="N142" s="154" t="s">
        <v>70</v>
      </c>
      <c r="O142" s="46">
        <v>46508</v>
      </c>
      <c r="P142" s="154" t="s">
        <v>841</v>
      </c>
      <c r="Q142" s="155">
        <v>2506633</v>
      </c>
      <c r="R142" s="155"/>
      <c r="S142" s="114" t="s">
        <v>842</v>
      </c>
      <c r="T142" s="30" t="s">
        <v>58</v>
      </c>
    </row>
    <row r="143" spans="1:20" ht="47.25" x14ac:dyDescent="0.25">
      <c r="A143" s="11" t="s">
        <v>843</v>
      </c>
      <c r="B143" s="11"/>
      <c r="C143" s="11" t="s">
        <v>844</v>
      </c>
      <c r="D143" s="10" t="s">
        <v>498</v>
      </c>
      <c r="E143" s="11" t="s">
        <v>845</v>
      </c>
      <c r="F143" s="11" t="s">
        <v>839</v>
      </c>
      <c r="G143" s="11" t="s">
        <v>840</v>
      </c>
      <c r="H143" s="12">
        <v>98000</v>
      </c>
      <c r="I143" s="12">
        <v>196000</v>
      </c>
      <c r="J143" s="69">
        <v>245000</v>
      </c>
      <c r="K143" s="12"/>
      <c r="L143" s="13">
        <v>45992</v>
      </c>
      <c r="M143" s="13">
        <v>46721</v>
      </c>
      <c r="N143" s="15" t="s">
        <v>70</v>
      </c>
      <c r="O143" s="14">
        <v>46508</v>
      </c>
      <c r="P143" s="15" t="s">
        <v>841</v>
      </c>
      <c r="Q143" s="29">
        <v>2506633</v>
      </c>
      <c r="R143" s="29"/>
      <c r="S143" s="1" t="s">
        <v>846</v>
      </c>
      <c r="T143" s="10" t="s">
        <v>58</v>
      </c>
    </row>
    <row r="144" spans="1:20" ht="47.25" x14ac:dyDescent="0.25">
      <c r="A144" s="67" t="s">
        <v>847</v>
      </c>
      <c r="B144" s="125"/>
      <c r="C144" s="125" t="s">
        <v>848</v>
      </c>
      <c r="D144" s="33" t="s">
        <v>498</v>
      </c>
      <c r="E144" s="125" t="s">
        <v>849</v>
      </c>
      <c r="F144" s="125" t="s">
        <v>850</v>
      </c>
      <c r="G144" s="125" t="s">
        <v>851</v>
      </c>
      <c r="H144" s="98">
        <v>65000</v>
      </c>
      <c r="I144" s="68">
        <f>J144/1.2</f>
        <v>108333.33333333334</v>
      </c>
      <c r="J144" s="126">
        <v>130000</v>
      </c>
      <c r="K144" s="98"/>
      <c r="L144" s="127">
        <v>45444</v>
      </c>
      <c r="M144" s="127">
        <v>46159</v>
      </c>
      <c r="N144" s="128" t="s">
        <v>70</v>
      </c>
      <c r="O144" s="129">
        <v>45901</v>
      </c>
      <c r="P144" s="128" t="s">
        <v>841</v>
      </c>
      <c r="Q144" s="128">
        <v>8393062</v>
      </c>
      <c r="R144" s="128" t="s">
        <v>30</v>
      </c>
      <c r="S144" s="125" t="s">
        <v>64</v>
      </c>
      <c r="T144" s="160" t="s">
        <v>58</v>
      </c>
    </row>
    <row r="145" spans="1:20" ht="47.25" x14ac:dyDescent="0.25">
      <c r="A145" s="11" t="s">
        <v>852</v>
      </c>
      <c r="B145" s="11"/>
      <c r="C145" s="11" t="s">
        <v>853</v>
      </c>
      <c r="D145" s="10" t="s">
        <v>498</v>
      </c>
      <c r="E145" s="11" t="s">
        <v>854</v>
      </c>
      <c r="F145" s="11" t="s">
        <v>855</v>
      </c>
      <c r="G145" s="11" t="s">
        <v>856</v>
      </c>
      <c r="H145" s="12">
        <v>190000</v>
      </c>
      <c r="I145" s="12">
        <v>380000</v>
      </c>
      <c r="J145" s="69">
        <v>475000</v>
      </c>
      <c r="K145" s="12"/>
      <c r="L145" s="13">
        <v>45992</v>
      </c>
      <c r="M145" s="13">
        <v>46721</v>
      </c>
      <c r="N145" s="15" t="s">
        <v>587</v>
      </c>
      <c r="O145" s="14">
        <v>46508</v>
      </c>
      <c r="P145" s="15" t="s">
        <v>841</v>
      </c>
      <c r="Q145" s="103" t="s">
        <v>857</v>
      </c>
      <c r="R145" s="10"/>
      <c r="S145" s="1" t="s">
        <v>858</v>
      </c>
      <c r="T145" s="10" t="s">
        <v>58</v>
      </c>
    </row>
    <row r="146" spans="1:20" ht="78.75" x14ac:dyDescent="0.25">
      <c r="A146" s="11" t="s">
        <v>859</v>
      </c>
      <c r="B146" s="11"/>
      <c r="C146" s="11" t="s">
        <v>860</v>
      </c>
      <c r="D146" s="10" t="s">
        <v>498</v>
      </c>
      <c r="E146" s="11" t="s">
        <v>861</v>
      </c>
      <c r="F146" s="11" t="s">
        <v>862</v>
      </c>
      <c r="G146" s="20" t="s">
        <v>863</v>
      </c>
      <c r="H146" s="12">
        <v>350000</v>
      </c>
      <c r="I146" s="12">
        <v>700000</v>
      </c>
      <c r="J146" s="69">
        <v>875000</v>
      </c>
      <c r="K146" s="12"/>
      <c r="L146" s="13">
        <v>45992</v>
      </c>
      <c r="M146" s="13">
        <v>46721</v>
      </c>
      <c r="N146" s="15" t="s">
        <v>587</v>
      </c>
      <c r="O146" s="14">
        <v>46508</v>
      </c>
      <c r="P146" s="15" t="s">
        <v>841</v>
      </c>
      <c r="Q146" s="134" t="s">
        <v>864</v>
      </c>
      <c r="R146" s="29"/>
      <c r="S146" s="1" t="s">
        <v>865</v>
      </c>
      <c r="T146" s="10" t="s">
        <v>58</v>
      </c>
    </row>
    <row r="147" spans="1:20" ht="47.25" x14ac:dyDescent="0.25">
      <c r="A147" s="11" t="s">
        <v>866</v>
      </c>
      <c r="B147" s="11"/>
      <c r="C147" s="11" t="s">
        <v>867</v>
      </c>
      <c r="D147" s="10" t="s">
        <v>498</v>
      </c>
      <c r="E147" s="11" t="s">
        <v>868</v>
      </c>
      <c r="F147" s="11" t="s">
        <v>869</v>
      </c>
      <c r="G147" s="11" t="s">
        <v>870</v>
      </c>
      <c r="H147" s="12">
        <v>11477</v>
      </c>
      <c r="I147" s="12">
        <v>22954</v>
      </c>
      <c r="J147" s="69">
        <v>27544.799999999999</v>
      </c>
      <c r="K147" s="12"/>
      <c r="L147" s="13">
        <v>45870</v>
      </c>
      <c r="M147" s="13">
        <v>46599</v>
      </c>
      <c r="N147" s="10" t="s">
        <v>70</v>
      </c>
      <c r="O147" s="14">
        <v>46419</v>
      </c>
      <c r="P147" s="10" t="s">
        <v>43</v>
      </c>
      <c r="Q147" s="9">
        <v>2764920</v>
      </c>
      <c r="R147" s="10" t="s">
        <v>30</v>
      </c>
      <c r="S147" s="11" t="s">
        <v>871</v>
      </c>
      <c r="T147" s="10" t="s">
        <v>58</v>
      </c>
    </row>
    <row r="148" spans="1:20" ht="31.5" x14ac:dyDescent="0.25">
      <c r="A148" s="32" t="s">
        <v>872</v>
      </c>
      <c r="B148" s="32"/>
      <c r="C148" s="32" t="s">
        <v>873</v>
      </c>
      <c r="D148" s="19" t="s">
        <v>267</v>
      </c>
      <c r="E148" s="32" t="s">
        <v>874</v>
      </c>
      <c r="F148" s="170" t="s">
        <v>875</v>
      </c>
      <c r="G148" s="32" t="s">
        <v>876</v>
      </c>
      <c r="H148" s="59" t="s">
        <v>271</v>
      </c>
      <c r="I148" s="59">
        <f>J148/1.2</f>
        <v>20681.599999999999</v>
      </c>
      <c r="J148" s="83">
        <v>24817.919999999998</v>
      </c>
      <c r="K148" s="59"/>
      <c r="L148" s="99">
        <v>45748</v>
      </c>
      <c r="M148" s="99">
        <v>46112</v>
      </c>
      <c r="N148" s="19" t="s">
        <v>70</v>
      </c>
      <c r="O148" s="60" t="s">
        <v>64</v>
      </c>
      <c r="P148" s="168" t="s">
        <v>71</v>
      </c>
      <c r="Q148" s="19">
        <v>3918496</v>
      </c>
      <c r="R148" s="19" t="s">
        <v>30</v>
      </c>
      <c r="S148" s="32"/>
      <c r="T148" s="19" t="s">
        <v>58</v>
      </c>
    </row>
    <row r="149" spans="1:20" ht="31.5" x14ac:dyDescent="0.25">
      <c r="A149" s="32" t="s">
        <v>877</v>
      </c>
      <c r="B149" s="32"/>
      <c r="C149" s="32" t="s">
        <v>878</v>
      </c>
      <c r="D149" s="19" t="s">
        <v>267</v>
      </c>
      <c r="E149" s="32" t="s">
        <v>879</v>
      </c>
      <c r="F149" s="32" t="s">
        <v>880</v>
      </c>
      <c r="G149" s="32" t="s">
        <v>881</v>
      </c>
      <c r="H149" s="59" t="s">
        <v>271</v>
      </c>
      <c r="I149" s="59">
        <f>J149/1.2</f>
        <v>5460</v>
      </c>
      <c r="J149" s="83">
        <v>6552</v>
      </c>
      <c r="K149" s="59"/>
      <c r="L149" s="99">
        <v>45748</v>
      </c>
      <c r="M149" s="99">
        <v>46112</v>
      </c>
      <c r="N149" s="19" t="s">
        <v>70</v>
      </c>
      <c r="O149" s="60" t="s">
        <v>64</v>
      </c>
      <c r="P149" s="168" t="s">
        <v>71</v>
      </c>
      <c r="Q149" s="19" t="s">
        <v>882</v>
      </c>
      <c r="R149" s="19" t="s">
        <v>30</v>
      </c>
      <c r="S149" s="32"/>
      <c r="T149" s="19" t="s">
        <v>58</v>
      </c>
    </row>
    <row r="150" spans="1:20" ht="31.5" x14ac:dyDescent="0.25">
      <c r="A150" s="32" t="s">
        <v>883</v>
      </c>
      <c r="B150" s="32"/>
      <c r="C150" s="32" t="s">
        <v>884</v>
      </c>
      <c r="D150" s="19" t="s">
        <v>267</v>
      </c>
      <c r="E150" s="170" t="s">
        <v>884</v>
      </c>
      <c r="F150" s="32" t="s">
        <v>885</v>
      </c>
      <c r="G150" s="32" t="s">
        <v>886</v>
      </c>
      <c r="H150" s="59" t="s">
        <v>271</v>
      </c>
      <c r="I150" s="59">
        <f>J150/1.2</f>
        <v>6325.4416666666666</v>
      </c>
      <c r="J150" s="83">
        <v>7590.53</v>
      </c>
      <c r="K150" s="59"/>
      <c r="L150" s="99">
        <v>45748</v>
      </c>
      <c r="M150" s="99">
        <v>46112</v>
      </c>
      <c r="N150" s="19" t="s">
        <v>70</v>
      </c>
      <c r="O150" s="60" t="s">
        <v>64</v>
      </c>
      <c r="P150" s="168" t="s">
        <v>71</v>
      </c>
      <c r="Q150" s="19">
        <v>4657875</v>
      </c>
      <c r="R150" s="19" t="s">
        <v>30</v>
      </c>
      <c r="S150" s="32"/>
      <c r="T150" s="19" t="s">
        <v>58</v>
      </c>
    </row>
    <row r="151" spans="1:20" ht="49.5" customHeight="1" x14ac:dyDescent="0.25">
      <c r="A151" s="11" t="s">
        <v>887</v>
      </c>
      <c r="B151" s="11"/>
      <c r="C151" s="53" t="s">
        <v>888</v>
      </c>
      <c r="D151" s="10" t="s">
        <v>267</v>
      </c>
      <c r="E151" s="53" t="s">
        <v>889</v>
      </c>
      <c r="F151" s="11" t="s">
        <v>890</v>
      </c>
      <c r="G151" s="53" t="s">
        <v>891</v>
      </c>
      <c r="H151" s="12" t="s">
        <v>271</v>
      </c>
      <c r="I151" s="12">
        <f>J151/1.2</f>
        <v>5666.666666666667</v>
      </c>
      <c r="J151" s="69">
        <v>6800</v>
      </c>
      <c r="K151" s="12"/>
      <c r="L151" s="57">
        <v>45748</v>
      </c>
      <c r="M151" s="57">
        <v>47208</v>
      </c>
      <c r="N151" s="10" t="s">
        <v>70</v>
      </c>
      <c r="O151" s="14" t="s">
        <v>64</v>
      </c>
      <c r="P151" s="54" t="s">
        <v>71</v>
      </c>
      <c r="Q151" s="65">
        <v>2174882</v>
      </c>
      <c r="R151" s="65" t="s">
        <v>30</v>
      </c>
      <c r="S151" s="11" t="s">
        <v>64</v>
      </c>
      <c r="T151" s="10" t="s">
        <v>58</v>
      </c>
    </row>
    <row r="152" spans="1:20" ht="60" x14ac:dyDescent="0.25">
      <c r="A152" s="115" t="s">
        <v>892</v>
      </c>
      <c r="B152" s="115"/>
      <c r="C152" s="115" t="s">
        <v>893</v>
      </c>
      <c r="D152" s="115" t="s">
        <v>894</v>
      </c>
      <c r="E152" s="53" t="s">
        <v>895</v>
      </c>
      <c r="F152" s="115" t="s">
        <v>896</v>
      </c>
      <c r="G152" s="115" t="s">
        <v>897</v>
      </c>
      <c r="H152" s="12"/>
      <c r="I152" s="12">
        <f>J152/1.2</f>
        <v>16744.500000000004</v>
      </c>
      <c r="J152" s="89">
        <v>20093.400000000001</v>
      </c>
      <c r="K152" s="12"/>
      <c r="L152" s="13">
        <v>45778</v>
      </c>
      <c r="M152" s="13">
        <v>46873</v>
      </c>
      <c r="N152" s="10" t="s">
        <v>64</v>
      </c>
      <c r="O152" s="14"/>
      <c r="P152" s="10" t="s">
        <v>898</v>
      </c>
      <c r="Q152" s="65">
        <v>1785381</v>
      </c>
      <c r="R152" s="65"/>
      <c r="S152" s="11" t="s">
        <v>899</v>
      </c>
      <c r="T152" s="10" t="s">
        <v>58</v>
      </c>
    </row>
    <row r="153" spans="1:20" ht="47.25" x14ac:dyDescent="0.25">
      <c r="A153" s="11" t="s">
        <v>900</v>
      </c>
      <c r="B153" s="11"/>
      <c r="C153" s="11" t="s">
        <v>901</v>
      </c>
      <c r="D153" s="10" t="s">
        <v>894</v>
      </c>
      <c r="E153" s="11" t="s">
        <v>902</v>
      </c>
      <c r="F153" s="11" t="s">
        <v>903</v>
      </c>
      <c r="G153" s="11" t="s">
        <v>904</v>
      </c>
      <c r="H153" s="12">
        <v>4100</v>
      </c>
      <c r="I153" s="12">
        <v>4100</v>
      </c>
      <c r="J153" s="69">
        <f>I153*1.2</f>
        <v>4920</v>
      </c>
      <c r="K153" s="12"/>
      <c r="L153" s="13">
        <v>45920</v>
      </c>
      <c r="M153" s="13">
        <v>46284</v>
      </c>
      <c r="N153" s="10"/>
      <c r="O153" s="14"/>
      <c r="P153" s="10" t="s">
        <v>71</v>
      </c>
      <c r="Q153" s="156">
        <v>2790771</v>
      </c>
      <c r="R153" s="10" t="s">
        <v>30</v>
      </c>
      <c r="S153" s="11"/>
      <c r="T153" s="10" t="s">
        <v>58</v>
      </c>
    </row>
    <row r="154" spans="1:20" ht="63" x14ac:dyDescent="0.25">
      <c r="A154" s="35" t="s">
        <v>905</v>
      </c>
      <c r="B154" s="100"/>
      <c r="C154" s="100" t="s">
        <v>906</v>
      </c>
      <c r="D154" s="108" t="s">
        <v>286</v>
      </c>
      <c r="E154" s="100" t="s">
        <v>907</v>
      </c>
      <c r="F154" s="100" t="s">
        <v>908</v>
      </c>
      <c r="G154" s="35" t="s">
        <v>909</v>
      </c>
      <c r="H154" s="44">
        <v>60000</v>
      </c>
      <c r="I154" s="44">
        <v>66685.570000000007</v>
      </c>
      <c r="J154" s="87">
        <v>80022.679999999993</v>
      </c>
      <c r="K154" s="44"/>
      <c r="L154" s="45">
        <v>45915</v>
      </c>
      <c r="M154" s="45">
        <v>46537</v>
      </c>
      <c r="N154" s="30"/>
      <c r="O154" s="46"/>
      <c r="P154" s="30" t="s">
        <v>43</v>
      </c>
      <c r="Q154" s="30">
        <v>11619729</v>
      </c>
      <c r="R154" s="30" t="s">
        <v>30</v>
      </c>
      <c r="S154" s="35" t="s">
        <v>910</v>
      </c>
      <c r="T154" s="30" t="s">
        <v>58</v>
      </c>
    </row>
    <row r="155" spans="1:20" ht="47.25" x14ac:dyDescent="0.25">
      <c r="A155" s="11" t="s">
        <v>911</v>
      </c>
      <c r="B155" s="11"/>
      <c r="C155" s="11" t="s">
        <v>912</v>
      </c>
      <c r="D155" s="10" t="s">
        <v>490</v>
      </c>
      <c r="E155" s="11" t="s">
        <v>913</v>
      </c>
      <c r="F155" s="11" t="s">
        <v>41</v>
      </c>
      <c r="G155" s="11" t="s">
        <v>914</v>
      </c>
      <c r="H155" s="12"/>
      <c r="I155" s="12">
        <v>83855.42</v>
      </c>
      <c r="J155" s="153">
        <v>100626.5</v>
      </c>
      <c r="K155" s="12"/>
      <c r="L155" s="13">
        <v>45999</v>
      </c>
      <c r="M155" s="13">
        <v>46181</v>
      </c>
      <c r="N155" s="10"/>
      <c r="O155" s="14"/>
      <c r="P155" s="10" t="s">
        <v>43</v>
      </c>
      <c r="Q155" s="10">
        <v>3358898</v>
      </c>
      <c r="R155" s="10" t="s">
        <v>30</v>
      </c>
      <c r="S155" s="11" t="s">
        <v>915</v>
      </c>
      <c r="T155" s="10" t="s">
        <v>58</v>
      </c>
    </row>
    <row r="156" spans="1:20" ht="31.5" x14ac:dyDescent="0.25">
      <c r="A156" s="35" t="s">
        <v>916</v>
      </c>
      <c r="B156" s="35"/>
      <c r="C156" s="140" t="s">
        <v>917</v>
      </c>
      <c r="D156" s="30" t="s">
        <v>498</v>
      </c>
      <c r="E156" s="35" t="s">
        <v>918</v>
      </c>
      <c r="F156" s="35" t="s">
        <v>919</v>
      </c>
      <c r="G156" s="35" t="s">
        <v>920</v>
      </c>
      <c r="H156" s="44">
        <v>18697.5</v>
      </c>
      <c r="I156" s="44">
        <v>37395</v>
      </c>
      <c r="J156" s="87">
        <v>44874</v>
      </c>
      <c r="K156" s="44"/>
      <c r="L156" s="45">
        <v>46034</v>
      </c>
      <c r="M156" s="45">
        <v>46763</v>
      </c>
      <c r="N156" s="30" t="s">
        <v>70</v>
      </c>
      <c r="O156" s="46">
        <v>46569</v>
      </c>
      <c r="P156" s="30" t="s">
        <v>264</v>
      </c>
      <c r="Q156" s="30">
        <v>526923</v>
      </c>
      <c r="R156" s="30"/>
      <c r="S156" s="35" t="s">
        <v>921</v>
      </c>
      <c r="T156" s="30" t="s">
        <v>58</v>
      </c>
    </row>
    <row r="157" spans="1:20" ht="94.5" x14ac:dyDescent="0.25">
      <c r="A157" s="11" t="s">
        <v>922</v>
      </c>
      <c r="B157" s="11"/>
      <c r="C157" s="11" t="s">
        <v>923</v>
      </c>
      <c r="D157" s="10" t="s">
        <v>517</v>
      </c>
      <c r="E157" s="11" t="s">
        <v>924</v>
      </c>
      <c r="F157" s="11" t="s">
        <v>925</v>
      </c>
      <c r="G157" s="11" t="s">
        <v>926</v>
      </c>
      <c r="H157" s="148">
        <v>4750</v>
      </c>
      <c r="I157" s="148">
        <v>14250</v>
      </c>
      <c r="J157" s="69">
        <v>17100</v>
      </c>
      <c r="K157" s="12"/>
      <c r="L157" s="13">
        <v>46054</v>
      </c>
      <c r="M157" s="13">
        <v>47149</v>
      </c>
      <c r="N157" s="10"/>
      <c r="O157" s="14"/>
      <c r="P157" s="10" t="s">
        <v>43</v>
      </c>
      <c r="Q157" s="29">
        <v>4785688</v>
      </c>
      <c r="R157" s="10" t="s">
        <v>30</v>
      </c>
      <c r="S157" s="3" t="s">
        <v>927</v>
      </c>
      <c r="T157" s="10" t="s">
        <v>58</v>
      </c>
    </row>
    <row r="158" spans="1:20" ht="31.5" x14ac:dyDescent="0.25">
      <c r="A158" s="11" t="s">
        <v>928</v>
      </c>
      <c r="B158" s="11"/>
      <c r="C158" s="11" t="s">
        <v>929</v>
      </c>
      <c r="D158" s="10" t="s">
        <v>39</v>
      </c>
      <c r="E158" s="11" t="s">
        <v>930</v>
      </c>
      <c r="F158" s="11" t="s">
        <v>814</v>
      </c>
      <c r="G158" s="11" t="s">
        <v>931</v>
      </c>
      <c r="H158" s="12"/>
      <c r="I158" s="12">
        <v>5385995.5800000001</v>
      </c>
      <c r="J158" s="69">
        <v>6463194.7000000002</v>
      </c>
      <c r="K158" s="12"/>
      <c r="L158" s="13">
        <v>46203</v>
      </c>
      <c r="M158" s="13">
        <v>46282</v>
      </c>
      <c r="N158" s="10"/>
      <c r="O158" s="14"/>
      <c r="P158" s="10" t="s">
        <v>43</v>
      </c>
      <c r="Q158" s="10">
        <v>974600</v>
      </c>
      <c r="R158" s="10"/>
      <c r="S158" s="11"/>
      <c r="T158" s="10" t="s">
        <v>58</v>
      </c>
    </row>
    <row r="159" spans="1:20" ht="46.5" customHeight="1" x14ac:dyDescent="0.2">
      <c r="A159" s="11" t="s">
        <v>932</v>
      </c>
      <c r="B159" s="11"/>
      <c r="C159" s="11" t="s">
        <v>933</v>
      </c>
      <c r="D159" s="10" t="s">
        <v>808</v>
      </c>
      <c r="E159" s="11" t="s">
        <v>934</v>
      </c>
      <c r="F159" s="11" t="s">
        <v>95</v>
      </c>
      <c r="G159" s="130" t="s">
        <v>935</v>
      </c>
      <c r="H159" s="12" t="s">
        <v>271</v>
      </c>
      <c r="I159" s="12">
        <v>184000</v>
      </c>
      <c r="J159" s="69">
        <v>220800</v>
      </c>
      <c r="K159" s="12"/>
      <c r="L159" s="13">
        <v>46054</v>
      </c>
      <c r="M159" s="13">
        <v>46783</v>
      </c>
      <c r="N159" s="10" t="s">
        <v>936</v>
      </c>
      <c r="O159" s="14" t="s">
        <v>427</v>
      </c>
      <c r="P159" s="10" t="s">
        <v>326</v>
      </c>
      <c r="Q159" s="131">
        <v>6662275</v>
      </c>
      <c r="R159" s="10" t="s">
        <v>30</v>
      </c>
      <c r="S159" s="11" t="s">
        <v>64</v>
      </c>
      <c r="T159" s="10" t="s">
        <v>58</v>
      </c>
    </row>
    <row r="160" spans="1:20" ht="46.5" customHeight="1" x14ac:dyDescent="0.2">
      <c r="A160" s="11" t="s">
        <v>937</v>
      </c>
      <c r="B160" s="11"/>
      <c r="C160" s="11" t="s">
        <v>938</v>
      </c>
      <c r="D160" s="10" t="s">
        <v>808</v>
      </c>
      <c r="E160" s="11" t="s">
        <v>939</v>
      </c>
      <c r="F160" s="11" t="s">
        <v>940</v>
      </c>
      <c r="G160" s="132" t="s">
        <v>941</v>
      </c>
      <c r="H160" s="12" t="s">
        <v>271</v>
      </c>
      <c r="I160" s="12">
        <v>170999</v>
      </c>
      <c r="J160" s="69">
        <v>205198.8</v>
      </c>
      <c r="K160" s="12"/>
      <c r="L160" s="13">
        <v>46054</v>
      </c>
      <c r="M160" s="13">
        <v>46783</v>
      </c>
      <c r="N160" s="10" t="s">
        <v>936</v>
      </c>
      <c r="O160" s="14" t="s">
        <v>427</v>
      </c>
      <c r="P160" s="10" t="s">
        <v>326</v>
      </c>
      <c r="Q160" s="131">
        <v>7563719</v>
      </c>
      <c r="R160" s="10" t="s">
        <v>30</v>
      </c>
      <c r="S160" s="11" t="s">
        <v>131</v>
      </c>
      <c r="T160" s="10" t="s">
        <v>58</v>
      </c>
    </row>
    <row r="161" spans="1:20" ht="31.5" x14ac:dyDescent="0.25">
      <c r="A161" s="11" t="s">
        <v>942</v>
      </c>
      <c r="B161" s="11"/>
      <c r="C161" s="11" t="s">
        <v>943</v>
      </c>
      <c r="D161" s="10" t="s">
        <v>808</v>
      </c>
      <c r="E161" s="11" t="s">
        <v>944</v>
      </c>
      <c r="F161" s="11" t="s">
        <v>945</v>
      </c>
      <c r="G161" s="133" t="s">
        <v>946</v>
      </c>
      <c r="H161" s="12" t="s">
        <v>271</v>
      </c>
      <c r="I161" s="12">
        <v>63423.92</v>
      </c>
      <c r="J161" s="69">
        <v>76108.7</v>
      </c>
      <c r="K161" s="12"/>
      <c r="L161" s="13">
        <v>46054</v>
      </c>
      <c r="M161" s="13">
        <v>46419</v>
      </c>
      <c r="N161" s="10" t="s">
        <v>70</v>
      </c>
      <c r="O161" s="14" t="s">
        <v>427</v>
      </c>
      <c r="P161" s="10" t="s">
        <v>326</v>
      </c>
      <c r="Q161" s="130">
        <v>7458632</v>
      </c>
      <c r="R161" s="10" t="s">
        <v>30</v>
      </c>
      <c r="S161" s="11" t="s">
        <v>131</v>
      </c>
      <c r="T161" s="10" t="s">
        <v>58</v>
      </c>
    </row>
    <row r="162" spans="1:20" ht="94.5" x14ac:dyDescent="0.25">
      <c r="A162" s="106" t="s">
        <v>1043</v>
      </c>
      <c r="B162" s="106"/>
      <c r="C162" s="11" t="s">
        <v>1044</v>
      </c>
      <c r="D162" s="10" t="s">
        <v>39</v>
      </c>
      <c r="E162" s="11" t="s">
        <v>1045</v>
      </c>
      <c r="F162" s="11" t="s">
        <v>1046</v>
      </c>
      <c r="G162" s="11" t="s">
        <v>1047</v>
      </c>
      <c r="H162" s="12">
        <v>613041.93000000005</v>
      </c>
      <c r="I162" s="12">
        <v>613041.93000000005</v>
      </c>
      <c r="J162" s="69">
        <v>735649.2</v>
      </c>
      <c r="K162" s="12"/>
      <c r="L162" s="13">
        <v>45972</v>
      </c>
      <c r="M162" s="13">
        <v>46168</v>
      </c>
      <c r="N162" s="10" t="s">
        <v>70</v>
      </c>
      <c r="O162" s="14" t="s">
        <v>64</v>
      </c>
      <c r="P162" s="10" t="s">
        <v>29</v>
      </c>
      <c r="Q162" s="10"/>
      <c r="R162" s="10" t="s">
        <v>30</v>
      </c>
      <c r="S162" s="11"/>
      <c r="T162" s="54" t="s">
        <v>58</v>
      </c>
    </row>
    <row r="163" spans="1:20" ht="94.5" x14ac:dyDescent="0.25">
      <c r="A163" s="11" t="s">
        <v>1048</v>
      </c>
      <c r="B163" s="11"/>
      <c r="C163" s="11" t="s">
        <v>1049</v>
      </c>
      <c r="D163" s="10" t="s">
        <v>39</v>
      </c>
      <c r="E163" s="11" t="s">
        <v>1050</v>
      </c>
      <c r="F163" s="11" t="s">
        <v>1051</v>
      </c>
      <c r="G163" s="11" t="s">
        <v>1052</v>
      </c>
      <c r="H163" s="12">
        <v>400185.22</v>
      </c>
      <c r="I163" s="12">
        <v>333487.68</v>
      </c>
      <c r="J163" s="69">
        <v>400185.22</v>
      </c>
      <c r="K163" s="12"/>
      <c r="L163" s="13">
        <v>46041</v>
      </c>
      <c r="M163" s="13">
        <v>46178</v>
      </c>
      <c r="N163" s="10" t="s">
        <v>70</v>
      </c>
      <c r="O163" s="14" t="s">
        <v>64</v>
      </c>
      <c r="P163" s="10" t="s">
        <v>326</v>
      </c>
      <c r="Q163" s="10">
        <v>2242646</v>
      </c>
      <c r="R163" s="10" t="s">
        <v>30</v>
      </c>
      <c r="S163" s="11" t="s">
        <v>326</v>
      </c>
      <c r="T163" s="54" t="s">
        <v>58</v>
      </c>
    </row>
    <row r="164" spans="1:20" ht="94.5" x14ac:dyDescent="0.25">
      <c r="A164" s="67" t="s">
        <v>1053</v>
      </c>
      <c r="B164" s="67"/>
      <c r="C164" s="67" t="s">
        <v>1054</v>
      </c>
      <c r="D164" s="33" t="s">
        <v>39</v>
      </c>
      <c r="E164" s="67" t="s">
        <v>1055</v>
      </c>
      <c r="F164" s="206" t="s">
        <v>1056</v>
      </c>
      <c r="G164" s="206" t="s">
        <v>1057</v>
      </c>
      <c r="H164" s="211">
        <v>30997.41</v>
      </c>
      <c r="I164" s="211">
        <v>61994.81</v>
      </c>
      <c r="J164" s="218">
        <v>74393.77</v>
      </c>
      <c r="K164" s="68"/>
      <c r="L164" s="111">
        <v>46143</v>
      </c>
      <c r="M164" s="111">
        <v>46873</v>
      </c>
      <c r="N164" s="33"/>
      <c r="O164" s="112"/>
      <c r="P164" s="223" t="s">
        <v>29</v>
      </c>
      <c r="Q164" s="224">
        <v>3193203</v>
      </c>
      <c r="R164" s="33"/>
      <c r="S164" s="67"/>
      <c r="T164" s="231" t="s">
        <v>58</v>
      </c>
    </row>
    <row r="165" spans="1:20" ht="78.75" x14ac:dyDescent="0.25">
      <c r="A165" s="11" t="s">
        <v>1065</v>
      </c>
      <c r="B165" s="11"/>
      <c r="C165" s="11" t="s">
        <v>1066</v>
      </c>
      <c r="D165" s="10" t="s">
        <v>39</v>
      </c>
      <c r="E165" s="11" t="s">
        <v>1067</v>
      </c>
      <c r="F165" s="11" t="s">
        <v>1034</v>
      </c>
      <c r="G165" s="11" t="s">
        <v>1068</v>
      </c>
      <c r="H165" s="12" t="s">
        <v>427</v>
      </c>
      <c r="I165" s="80">
        <v>20355.830000000002</v>
      </c>
      <c r="J165" s="69">
        <v>24426.99</v>
      </c>
      <c r="K165" s="12"/>
      <c r="L165" s="13">
        <v>46054</v>
      </c>
      <c r="M165" s="13" t="s">
        <v>1069</v>
      </c>
      <c r="N165" s="10"/>
      <c r="O165" s="14"/>
      <c r="P165" s="10" t="s">
        <v>43</v>
      </c>
      <c r="Q165" s="103" t="s">
        <v>1070</v>
      </c>
      <c r="R165" s="10" t="s">
        <v>30</v>
      </c>
      <c r="S165" s="11"/>
      <c r="T165" s="10" t="s">
        <v>58</v>
      </c>
    </row>
    <row r="166" spans="1:20" ht="62.45" customHeight="1" x14ac:dyDescent="0.2">
      <c r="A166" s="11" t="s">
        <v>1071</v>
      </c>
      <c r="B166" s="11"/>
      <c r="C166" s="11" t="s">
        <v>1072</v>
      </c>
      <c r="D166" s="10" t="s">
        <v>39</v>
      </c>
      <c r="E166" s="11" t="s">
        <v>1073</v>
      </c>
      <c r="F166" s="201" t="s">
        <v>1074</v>
      </c>
      <c r="G166" s="201" t="s">
        <v>1075</v>
      </c>
      <c r="H166" s="163">
        <v>6411.7</v>
      </c>
      <c r="I166" s="163">
        <v>19235.11</v>
      </c>
      <c r="J166" s="214">
        <v>23082.13</v>
      </c>
      <c r="K166" s="12"/>
      <c r="L166" s="13">
        <v>46113</v>
      </c>
      <c r="M166" s="13">
        <v>47208</v>
      </c>
      <c r="N166" s="10" t="s">
        <v>70</v>
      </c>
      <c r="O166" s="14"/>
      <c r="P166" s="10" t="s">
        <v>29</v>
      </c>
      <c r="Q166" s="97">
        <v>3159121</v>
      </c>
      <c r="R166" s="10"/>
      <c r="S166" s="11"/>
      <c r="T166" s="10" t="s">
        <v>58</v>
      </c>
    </row>
    <row r="167" spans="1:20" ht="31.5" x14ac:dyDescent="0.25">
      <c r="A167" s="106" t="s">
        <v>942</v>
      </c>
      <c r="B167" s="11"/>
      <c r="C167" s="11" t="s">
        <v>943</v>
      </c>
      <c r="D167" s="10" t="s">
        <v>39</v>
      </c>
      <c r="E167" s="11" t="s">
        <v>1076</v>
      </c>
      <c r="F167" s="11" t="s">
        <v>945</v>
      </c>
      <c r="G167" s="11" t="s">
        <v>1077</v>
      </c>
      <c r="H167" s="12">
        <v>63424</v>
      </c>
      <c r="I167" s="213">
        <v>52853.33</v>
      </c>
      <c r="J167" s="69">
        <v>63424</v>
      </c>
      <c r="K167" s="12"/>
      <c r="L167" s="13">
        <v>46054</v>
      </c>
      <c r="M167" s="13">
        <v>46419</v>
      </c>
      <c r="N167" s="10"/>
      <c r="O167" s="14"/>
      <c r="P167" s="10" t="s">
        <v>29</v>
      </c>
      <c r="Q167" s="10">
        <v>7458632</v>
      </c>
      <c r="R167" s="10" t="s">
        <v>30</v>
      </c>
      <c r="S167" s="11" t="s">
        <v>326</v>
      </c>
      <c r="T167" s="10" t="s">
        <v>58</v>
      </c>
    </row>
    <row r="168" spans="1:20" ht="63" x14ac:dyDescent="0.25">
      <c r="A168" s="195" t="s">
        <v>937</v>
      </c>
      <c r="B168" s="67"/>
      <c r="C168" s="67" t="s">
        <v>938</v>
      </c>
      <c r="D168" s="33" t="s">
        <v>39</v>
      </c>
      <c r="E168" s="67" t="s">
        <v>1078</v>
      </c>
      <c r="F168" s="67" t="s">
        <v>940</v>
      </c>
      <c r="G168" s="67" t="s">
        <v>1079</v>
      </c>
      <c r="H168" s="68">
        <v>85500</v>
      </c>
      <c r="I168" s="68">
        <v>142500</v>
      </c>
      <c r="J168" s="215">
        <v>171000</v>
      </c>
      <c r="K168" s="68"/>
      <c r="L168" s="111">
        <v>46054</v>
      </c>
      <c r="M168" s="111">
        <v>46783</v>
      </c>
      <c r="N168" s="33"/>
      <c r="O168" s="112"/>
      <c r="P168" s="33" t="s">
        <v>29</v>
      </c>
      <c r="Q168" s="224">
        <v>7563719</v>
      </c>
      <c r="R168" s="33" t="s">
        <v>30</v>
      </c>
      <c r="S168" s="67" t="s">
        <v>326</v>
      </c>
      <c r="T168" s="33" t="s">
        <v>58</v>
      </c>
    </row>
    <row r="169" spans="1:20" ht="31.5" x14ac:dyDescent="0.25">
      <c r="A169" s="38" t="s">
        <v>932</v>
      </c>
      <c r="C169" s="38" t="s">
        <v>933</v>
      </c>
      <c r="D169" s="9" t="s">
        <v>39</v>
      </c>
      <c r="E169" s="38" t="s">
        <v>1080</v>
      </c>
      <c r="F169" s="38" t="s">
        <v>1081</v>
      </c>
      <c r="G169" s="38" t="s">
        <v>1082</v>
      </c>
      <c r="H169" s="47">
        <v>92000</v>
      </c>
      <c r="I169" s="47">
        <v>153333</v>
      </c>
      <c r="J169" s="90">
        <v>184000</v>
      </c>
      <c r="L169" s="48">
        <v>46054</v>
      </c>
      <c r="M169" s="48">
        <v>46783</v>
      </c>
      <c r="P169" s="9" t="s">
        <v>29</v>
      </c>
      <c r="Q169" s="9">
        <v>6662275</v>
      </c>
      <c r="R169" s="9" t="s">
        <v>30</v>
      </c>
      <c r="S169" s="38" t="s">
        <v>326</v>
      </c>
      <c r="T169" s="9" t="s">
        <v>58</v>
      </c>
    </row>
    <row r="170" spans="1:20" ht="78.75" x14ac:dyDescent="0.25">
      <c r="A170" s="38" t="s">
        <v>1083</v>
      </c>
      <c r="C170" s="38" t="s">
        <v>1084</v>
      </c>
      <c r="D170" s="9" t="s">
        <v>39</v>
      </c>
      <c r="E170" s="38" t="s">
        <v>1085</v>
      </c>
      <c r="F170" s="38" t="s">
        <v>1086</v>
      </c>
      <c r="G170" s="38" t="s">
        <v>1087</v>
      </c>
      <c r="I170" s="47">
        <v>627210</v>
      </c>
      <c r="J170" s="216">
        <v>752653.17</v>
      </c>
      <c r="L170" s="48">
        <v>46108</v>
      </c>
      <c r="M170" s="48">
        <v>46413</v>
      </c>
      <c r="N170" s="9" t="s">
        <v>70</v>
      </c>
      <c r="O170" s="49" t="s">
        <v>64</v>
      </c>
      <c r="P170" s="9" t="s">
        <v>326</v>
      </c>
      <c r="Q170" s="9">
        <v>2242646</v>
      </c>
      <c r="R170" s="9" t="s">
        <v>30</v>
      </c>
      <c r="S170" s="38" t="s">
        <v>326</v>
      </c>
      <c r="T170" s="9" t="s">
        <v>58</v>
      </c>
    </row>
    <row r="171" spans="1:20" ht="47.25" x14ac:dyDescent="0.25">
      <c r="A171" s="138" t="s">
        <v>1088</v>
      </c>
      <c r="B171" s="138"/>
      <c r="C171" s="138" t="s">
        <v>1089</v>
      </c>
      <c r="D171" s="72" t="s">
        <v>345</v>
      </c>
      <c r="E171" s="138" t="s">
        <v>1090</v>
      </c>
      <c r="F171" s="138" t="s">
        <v>1091</v>
      </c>
      <c r="G171" s="138" t="s">
        <v>1092</v>
      </c>
      <c r="H171" s="178">
        <v>33068.76</v>
      </c>
      <c r="I171" s="178">
        <v>27557.3</v>
      </c>
      <c r="J171" s="152">
        <v>33068.76</v>
      </c>
      <c r="K171" s="178"/>
      <c r="L171" s="122">
        <v>46055</v>
      </c>
      <c r="M171" s="122">
        <v>46087</v>
      </c>
      <c r="N171" s="72"/>
      <c r="O171" s="179"/>
      <c r="P171" s="72" t="s">
        <v>326</v>
      </c>
      <c r="Q171" s="72">
        <v>3418117</v>
      </c>
      <c r="R171" s="72" t="s">
        <v>30</v>
      </c>
      <c r="S171" s="138" t="s">
        <v>1093</v>
      </c>
      <c r="T171" s="72" t="s">
        <v>58</v>
      </c>
    </row>
    <row r="172" spans="1:20" ht="46.9" customHeight="1" x14ac:dyDescent="0.2">
      <c r="A172" s="138" t="s">
        <v>1125</v>
      </c>
      <c r="B172" s="138"/>
      <c r="C172" s="138" t="s">
        <v>1126</v>
      </c>
      <c r="D172" s="72" t="s">
        <v>345</v>
      </c>
      <c r="E172" s="138" t="s">
        <v>1127</v>
      </c>
      <c r="F172" s="193" t="s">
        <v>1128</v>
      </c>
      <c r="G172" s="138" t="s">
        <v>1129</v>
      </c>
      <c r="H172" s="178"/>
      <c r="I172" s="178">
        <v>9145</v>
      </c>
      <c r="J172" s="152">
        <v>10974</v>
      </c>
      <c r="K172" s="178"/>
      <c r="L172" s="122">
        <v>46063</v>
      </c>
      <c r="M172" s="122">
        <v>46073</v>
      </c>
      <c r="N172" s="72"/>
      <c r="O172" s="179"/>
      <c r="P172" s="72" t="s">
        <v>264</v>
      </c>
      <c r="Q172" s="192">
        <v>4586510</v>
      </c>
      <c r="R172" s="72" t="s">
        <v>30</v>
      </c>
      <c r="S172" s="138"/>
      <c r="T172" s="72" t="s">
        <v>58</v>
      </c>
    </row>
    <row r="173" spans="1:20" ht="62.45" customHeight="1" x14ac:dyDescent="0.2">
      <c r="A173" s="194" t="s">
        <v>1130</v>
      </c>
      <c r="B173" s="138"/>
      <c r="C173" s="138" t="s">
        <v>1131</v>
      </c>
      <c r="D173" s="72" t="s">
        <v>39</v>
      </c>
      <c r="E173" s="138" t="s">
        <v>1132</v>
      </c>
      <c r="F173" s="138" t="s">
        <v>1133</v>
      </c>
      <c r="G173" s="207" t="s">
        <v>1134</v>
      </c>
      <c r="H173" s="178"/>
      <c r="I173" s="178">
        <v>75500</v>
      </c>
      <c r="J173" s="152">
        <v>90600</v>
      </c>
      <c r="K173" s="178"/>
      <c r="L173" s="122">
        <v>45962</v>
      </c>
      <c r="M173" s="122">
        <v>46074</v>
      </c>
      <c r="N173" s="72"/>
      <c r="O173" s="179"/>
      <c r="P173" s="72" t="s">
        <v>326</v>
      </c>
      <c r="Q173" s="192">
        <v>5895237</v>
      </c>
      <c r="R173" s="72" t="s">
        <v>30</v>
      </c>
      <c r="S173" s="138"/>
      <c r="T173" s="72" t="s">
        <v>58</v>
      </c>
    </row>
    <row r="174" spans="1:20" ht="204.75" x14ac:dyDescent="0.25">
      <c r="A174" s="38" t="s">
        <v>1135</v>
      </c>
      <c r="C174" s="38" t="s">
        <v>1136</v>
      </c>
      <c r="D174" s="9" t="s">
        <v>39</v>
      </c>
      <c r="E174" s="38" t="s">
        <v>1137</v>
      </c>
      <c r="F174" s="38" t="s">
        <v>1138</v>
      </c>
      <c r="G174" s="38" t="s">
        <v>765</v>
      </c>
      <c r="H174" s="165">
        <v>758202.47</v>
      </c>
      <c r="I174" s="47">
        <v>3791012.35</v>
      </c>
      <c r="J174" s="90">
        <v>4549214.82</v>
      </c>
      <c r="L174" s="48">
        <v>46113</v>
      </c>
      <c r="M174" s="48">
        <v>413180</v>
      </c>
      <c r="P174" s="9" t="s">
        <v>29</v>
      </c>
      <c r="Q174" s="96">
        <v>5294832</v>
      </c>
      <c r="R174" s="9" t="s">
        <v>30</v>
      </c>
      <c r="T174" s="9" t="s">
        <v>58</v>
      </c>
    </row>
    <row r="175" spans="1:20" ht="31.5" x14ac:dyDescent="0.25">
      <c r="C175" s="38" t="s">
        <v>174</v>
      </c>
      <c r="D175" s="9" t="s">
        <v>490</v>
      </c>
      <c r="E175" s="38" t="s">
        <v>174</v>
      </c>
      <c r="F175" s="38" t="s">
        <v>175</v>
      </c>
      <c r="G175" s="38" t="s">
        <v>176</v>
      </c>
      <c r="I175" s="47">
        <v>16825</v>
      </c>
      <c r="J175" s="90">
        <v>20190</v>
      </c>
      <c r="L175" s="48">
        <v>41852</v>
      </c>
      <c r="M175" s="48">
        <v>46112</v>
      </c>
      <c r="N175" s="9" t="s">
        <v>1139</v>
      </c>
      <c r="P175" s="9" t="s">
        <v>71</v>
      </c>
      <c r="Q175" s="9">
        <v>2126033</v>
      </c>
      <c r="R175" s="9" t="s">
        <v>30</v>
      </c>
      <c r="T175" s="9" t="s">
        <v>58</v>
      </c>
    </row>
    <row r="176" spans="1:20" ht="47.25" x14ac:dyDescent="0.25">
      <c r="C176" s="38" t="s">
        <v>198</v>
      </c>
      <c r="D176" s="9" t="s">
        <v>490</v>
      </c>
      <c r="E176" s="38" t="s">
        <v>199</v>
      </c>
      <c r="F176" s="38" t="s">
        <v>200</v>
      </c>
      <c r="G176" s="38" t="s">
        <v>201</v>
      </c>
      <c r="H176" s="47">
        <v>124919</v>
      </c>
      <c r="I176" s="47">
        <v>583333</v>
      </c>
      <c r="J176" s="90">
        <v>700000</v>
      </c>
      <c r="L176" s="48" t="s">
        <v>202</v>
      </c>
      <c r="M176" s="48" t="s">
        <v>203</v>
      </c>
      <c r="P176" s="9" t="s">
        <v>192</v>
      </c>
      <c r="S176" s="38" t="s">
        <v>1140</v>
      </c>
      <c r="T176" s="9" t="s">
        <v>58</v>
      </c>
    </row>
    <row r="177" spans="1:20" ht="47.25" x14ac:dyDescent="0.25">
      <c r="A177" s="38" t="s">
        <v>1146</v>
      </c>
      <c r="C177" s="38" t="s">
        <v>1147</v>
      </c>
      <c r="D177" s="9" t="s">
        <v>490</v>
      </c>
      <c r="E177" s="38" t="s">
        <v>1148</v>
      </c>
      <c r="F177" s="38" t="s">
        <v>1149</v>
      </c>
      <c r="G177" s="38" t="s">
        <v>1150</v>
      </c>
      <c r="H177" s="47">
        <v>20250</v>
      </c>
      <c r="I177" s="47">
        <v>40500</v>
      </c>
      <c r="J177" s="90">
        <v>48600</v>
      </c>
      <c r="L177" s="48">
        <v>46113</v>
      </c>
      <c r="M177" s="48">
        <v>46843</v>
      </c>
      <c r="P177" s="9" t="s">
        <v>43</v>
      </c>
      <c r="Q177" s="9">
        <v>5676559</v>
      </c>
      <c r="S177" s="162" t="s">
        <v>1151</v>
      </c>
      <c r="T177" s="9" t="s">
        <v>58</v>
      </c>
    </row>
    <row r="178" spans="1:20" ht="31.5" x14ac:dyDescent="0.25">
      <c r="A178" s="38" t="s">
        <v>1152</v>
      </c>
      <c r="C178" s="38" t="s">
        <v>1153</v>
      </c>
      <c r="D178" s="9" t="s">
        <v>39</v>
      </c>
      <c r="E178" s="38" t="s">
        <v>1154</v>
      </c>
      <c r="F178" s="38" t="s">
        <v>1155</v>
      </c>
      <c r="G178" s="38" t="s">
        <v>1156</v>
      </c>
      <c r="I178" s="165">
        <v>286000</v>
      </c>
      <c r="J178" s="90">
        <v>343200</v>
      </c>
      <c r="L178" s="48">
        <v>46084</v>
      </c>
      <c r="M178" s="48">
        <v>46449</v>
      </c>
      <c r="P178" s="9" t="s">
        <v>29</v>
      </c>
      <c r="Q178" s="9">
        <v>5895237</v>
      </c>
      <c r="R178" s="9" t="s">
        <v>30</v>
      </c>
      <c r="T178" s="9" t="s">
        <v>58</v>
      </c>
    </row>
    <row r="179" spans="1:20" ht="63" x14ac:dyDescent="0.25">
      <c r="A179" s="96" t="s">
        <v>1178</v>
      </c>
      <c r="C179" s="96" t="s">
        <v>1179</v>
      </c>
      <c r="D179" s="9" t="s">
        <v>39</v>
      </c>
      <c r="E179" s="38" t="s">
        <v>1180</v>
      </c>
      <c r="F179" s="38" t="s">
        <v>1181</v>
      </c>
      <c r="G179" s="38" t="s">
        <v>1182</v>
      </c>
      <c r="H179" s="165">
        <v>13950</v>
      </c>
      <c r="I179" s="165">
        <v>27900</v>
      </c>
      <c r="J179" s="166">
        <v>33480</v>
      </c>
      <c r="L179" s="48">
        <v>46113</v>
      </c>
      <c r="M179" s="48">
        <v>46843</v>
      </c>
      <c r="P179" s="9" t="s">
        <v>1183</v>
      </c>
      <c r="Q179" s="121">
        <v>3681149</v>
      </c>
      <c r="T179" s="9" t="s">
        <v>58</v>
      </c>
    </row>
    <row r="180" spans="1:20" ht="46.9" customHeight="1" x14ac:dyDescent="0.2">
      <c r="A180" s="106" t="s">
        <v>1184</v>
      </c>
      <c r="B180" s="11"/>
      <c r="C180" s="201" t="s">
        <v>1185</v>
      </c>
      <c r="D180" s="10" t="s">
        <v>39</v>
      </c>
      <c r="E180" s="201" t="s">
        <v>1186</v>
      </c>
      <c r="F180" s="204" t="s">
        <v>75</v>
      </c>
      <c r="G180" s="201" t="s">
        <v>1187</v>
      </c>
      <c r="H180" s="163">
        <v>8942.35</v>
      </c>
      <c r="I180" s="163">
        <v>26827.05</v>
      </c>
      <c r="J180" s="214">
        <v>32192.46</v>
      </c>
      <c r="K180" s="12"/>
      <c r="L180" s="13">
        <v>46113</v>
      </c>
      <c r="M180" s="13">
        <v>47208</v>
      </c>
      <c r="N180" s="10"/>
      <c r="O180" s="14"/>
      <c r="P180" s="97" t="s">
        <v>1183</v>
      </c>
      <c r="Q180" s="97">
        <v>1936235</v>
      </c>
      <c r="R180" s="10" t="s">
        <v>30</v>
      </c>
      <c r="S180" s="11"/>
      <c r="T180" s="10" t="s">
        <v>58</v>
      </c>
    </row>
    <row r="181" spans="1:20" ht="62.45" customHeight="1" x14ac:dyDescent="0.25">
      <c r="A181" s="38" t="s">
        <v>1192</v>
      </c>
      <c r="C181" s="38" t="s">
        <v>1193</v>
      </c>
      <c r="D181" s="9" t="s">
        <v>1194</v>
      </c>
      <c r="E181" s="38" t="s">
        <v>1193</v>
      </c>
      <c r="F181" s="38" t="s">
        <v>1195</v>
      </c>
      <c r="G181" s="38" t="s">
        <v>1196</v>
      </c>
      <c r="I181" s="47">
        <v>63000</v>
      </c>
      <c r="J181" s="166">
        <v>75600</v>
      </c>
      <c r="L181" s="48">
        <v>46090</v>
      </c>
      <c r="M181" s="48">
        <v>46752</v>
      </c>
      <c r="P181" s="9" t="s">
        <v>43</v>
      </c>
      <c r="Q181" s="180">
        <v>4053417</v>
      </c>
      <c r="S181" s="38" t="s">
        <v>1197</v>
      </c>
      <c r="T181" s="9" t="s">
        <v>58</v>
      </c>
    </row>
    <row r="182" spans="1:20" ht="47.25" x14ac:dyDescent="0.25">
      <c r="A182" s="38" t="s">
        <v>1198</v>
      </c>
      <c r="C182" s="38" t="s">
        <v>1199</v>
      </c>
      <c r="D182" s="9" t="s">
        <v>490</v>
      </c>
      <c r="E182" s="38" t="s">
        <v>1200</v>
      </c>
      <c r="F182" s="38" t="s">
        <v>1201</v>
      </c>
      <c r="G182" s="38" t="s">
        <v>1202</v>
      </c>
      <c r="I182" s="47">
        <v>25650</v>
      </c>
      <c r="J182" s="90">
        <v>30780</v>
      </c>
      <c r="L182" s="48">
        <v>46104</v>
      </c>
      <c r="M182" s="48">
        <v>46288</v>
      </c>
      <c r="P182" s="9" t="s">
        <v>43</v>
      </c>
      <c r="Q182" s="121">
        <v>4156002</v>
      </c>
      <c r="R182" s="9" t="s">
        <v>30</v>
      </c>
      <c r="S182" s="38" t="s">
        <v>1206</v>
      </c>
      <c r="T182" s="9" t="s">
        <v>58</v>
      </c>
    </row>
    <row r="183" spans="1:20" ht="47.25" x14ac:dyDescent="0.25">
      <c r="A183" s="11" t="s">
        <v>947</v>
      </c>
      <c r="B183" s="11"/>
      <c r="C183" s="11" t="s">
        <v>948</v>
      </c>
      <c r="D183" s="43" t="s">
        <v>54</v>
      </c>
      <c r="E183" s="11" t="s">
        <v>949</v>
      </c>
      <c r="F183" s="11" t="s">
        <v>950</v>
      </c>
      <c r="G183" s="11" t="s">
        <v>951</v>
      </c>
      <c r="H183" s="12">
        <v>15245</v>
      </c>
      <c r="I183" s="12">
        <f t="shared" ref="I183:I197" si="7">J183/1.2</f>
        <v>38112.5</v>
      </c>
      <c r="J183" s="83">
        <v>45735</v>
      </c>
      <c r="K183" s="12"/>
      <c r="L183" s="24">
        <v>44935</v>
      </c>
      <c r="M183" s="24" t="s">
        <v>952</v>
      </c>
      <c r="N183" s="10" t="s">
        <v>70</v>
      </c>
      <c r="O183" s="14" t="s">
        <v>64</v>
      </c>
      <c r="P183" s="10" t="s">
        <v>29</v>
      </c>
      <c r="Q183" s="103" t="s">
        <v>953</v>
      </c>
      <c r="R183" s="103" t="s">
        <v>30</v>
      </c>
      <c r="S183" s="11"/>
      <c r="T183" s="10" t="s">
        <v>954</v>
      </c>
    </row>
    <row r="184" spans="1:20" ht="63" x14ac:dyDescent="0.25">
      <c r="A184" s="50" t="s">
        <v>955</v>
      </c>
      <c r="B184" s="50"/>
      <c r="C184" s="20" t="s">
        <v>956</v>
      </c>
      <c r="D184" s="43" t="s">
        <v>54</v>
      </c>
      <c r="E184" s="11" t="s">
        <v>957</v>
      </c>
      <c r="F184" s="58" t="s">
        <v>958</v>
      </c>
      <c r="G184" s="20" t="s">
        <v>959</v>
      </c>
      <c r="H184" s="23" t="s">
        <v>64</v>
      </c>
      <c r="I184" s="12">
        <f t="shared" si="7"/>
        <v>25040</v>
      </c>
      <c r="J184" s="82">
        <v>30048</v>
      </c>
      <c r="K184" s="15"/>
      <c r="L184" s="21">
        <v>45017</v>
      </c>
      <c r="M184" s="21">
        <v>46112</v>
      </c>
      <c r="N184" s="15" t="s">
        <v>70</v>
      </c>
      <c r="O184" s="15" t="s">
        <v>960</v>
      </c>
      <c r="P184" s="15" t="s">
        <v>29</v>
      </c>
      <c r="Q184" s="10" t="s">
        <v>961</v>
      </c>
      <c r="R184" s="10" t="s">
        <v>30</v>
      </c>
      <c r="S184" s="20"/>
      <c r="T184" s="10" t="s">
        <v>954</v>
      </c>
    </row>
    <row r="185" spans="1:20" ht="63" x14ac:dyDescent="0.25">
      <c r="A185" s="200" t="s">
        <v>962</v>
      </c>
      <c r="B185" s="200"/>
      <c r="C185" s="200" t="s">
        <v>963</v>
      </c>
      <c r="D185" s="16" t="s">
        <v>46</v>
      </c>
      <c r="E185" s="200" t="s">
        <v>964</v>
      </c>
      <c r="F185" s="200" t="s">
        <v>117</v>
      </c>
      <c r="G185" s="200" t="s">
        <v>118</v>
      </c>
      <c r="H185" s="212"/>
      <c r="I185" s="47">
        <f t="shared" si="7"/>
        <v>461321.66666666669</v>
      </c>
      <c r="J185" s="219">
        <v>553586</v>
      </c>
      <c r="K185" s="16"/>
      <c r="L185" s="221">
        <v>45017</v>
      </c>
      <c r="M185" s="221">
        <v>46813</v>
      </c>
      <c r="N185" s="16"/>
      <c r="O185" s="16"/>
      <c r="P185" s="16" t="s">
        <v>29</v>
      </c>
      <c r="Q185" s="228" t="s">
        <v>965</v>
      </c>
      <c r="R185" s="228"/>
      <c r="S185" s="200"/>
      <c r="T185" s="16" t="s">
        <v>954</v>
      </c>
    </row>
    <row r="186" spans="1:20" ht="31.5" x14ac:dyDescent="0.25">
      <c r="A186" s="138" t="s">
        <v>404</v>
      </c>
      <c r="B186" s="138"/>
      <c r="C186" s="138" t="s">
        <v>405</v>
      </c>
      <c r="D186" s="203" t="s">
        <v>286</v>
      </c>
      <c r="E186" s="138" t="s">
        <v>406</v>
      </c>
      <c r="F186" s="138" t="s">
        <v>407</v>
      </c>
      <c r="G186" s="208" t="s">
        <v>408</v>
      </c>
      <c r="H186" s="178"/>
      <c r="I186" s="178">
        <f t="shared" si="7"/>
        <v>7500</v>
      </c>
      <c r="J186" s="152">
        <v>9000</v>
      </c>
      <c r="K186" s="178"/>
      <c r="L186" s="122">
        <v>45663</v>
      </c>
      <c r="M186" s="122">
        <v>46112</v>
      </c>
      <c r="N186" s="72"/>
      <c r="O186" s="179"/>
      <c r="P186" s="72" t="s">
        <v>173</v>
      </c>
      <c r="Q186" s="225">
        <v>13006924</v>
      </c>
      <c r="R186" s="225" t="s">
        <v>30</v>
      </c>
      <c r="S186" s="138" t="s">
        <v>393</v>
      </c>
      <c r="T186" s="230" t="s">
        <v>971</v>
      </c>
    </row>
    <row r="187" spans="1:20" ht="71.25" customHeight="1" x14ac:dyDescent="0.25">
      <c r="A187" s="50" t="s">
        <v>966</v>
      </c>
      <c r="B187" s="50"/>
      <c r="C187" s="20" t="s">
        <v>967</v>
      </c>
      <c r="D187" s="43" t="s">
        <v>54</v>
      </c>
      <c r="E187" s="11" t="s">
        <v>968</v>
      </c>
      <c r="F187" s="58" t="s">
        <v>969</v>
      </c>
      <c r="G187" s="20" t="s">
        <v>970</v>
      </c>
      <c r="H187" s="23"/>
      <c r="I187" s="12">
        <f t="shared" si="7"/>
        <v>53915.625</v>
      </c>
      <c r="J187" s="82">
        <v>64698.75</v>
      </c>
      <c r="K187" s="15"/>
      <c r="L187" s="21">
        <v>45017</v>
      </c>
      <c r="M187" s="21">
        <v>46112</v>
      </c>
      <c r="N187" s="15" t="s">
        <v>70</v>
      </c>
      <c r="O187" s="15" t="s">
        <v>64</v>
      </c>
      <c r="P187" s="15" t="s">
        <v>29</v>
      </c>
      <c r="Q187" s="15">
        <v>4123832</v>
      </c>
      <c r="R187" s="15" t="s">
        <v>30</v>
      </c>
      <c r="S187" s="20"/>
      <c r="T187" s="10" t="s">
        <v>971</v>
      </c>
    </row>
    <row r="188" spans="1:20" ht="31.15" customHeight="1" x14ac:dyDescent="0.25">
      <c r="A188" s="67" t="s">
        <v>972</v>
      </c>
      <c r="B188" s="67"/>
      <c r="C188" s="67" t="s">
        <v>973</v>
      </c>
      <c r="D188" s="33" t="s">
        <v>267</v>
      </c>
      <c r="E188" s="67" t="s">
        <v>974</v>
      </c>
      <c r="F188" s="67" t="s">
        <v>975</v>
      </c>
      <c r="G188" s="67" t="s">
        <v>976</v>
      </c>
      <c r="H188" s="68" t="s">
        <v>271</v>
      </c>
      <c r="I188" s="68">
        <f t="shared" si="7"/>
        <v>2398353.4916666667</v>
      </c>
      <c r="J188" s="110">
        <v>2878024.19</v>
      </c>
      <c r="K188" s="68"/>
      <c r="L188" s="111">
        <v>45294</v>
      </c>
      <c r="M188" s="111">
        <v>47208</v>
      </c>
      <c r="N188" s="33" t="s">
        <v>771</v>
      </c>
      <c r="O188" s="112">
        <v>46477</v>
      </c>
      <c r="P188" s="33" t="s">
        <v>977</v>
      </c>
      <c r="Q188" s="33">
        <v>2538645</v>
      </c>
      <c r="R188" s="33" t="s">
        <v>30</v>
      </c>
      <c r="S188" s="67" t="s">
        <v>64</v>
      </c>
      <c r="T188" s="33" t="s">
        <v>971</v>
      </c>
    </row>
    <row r="189" spans="1:20" ht="78" customHeight="1" x14ac:dyDescent="0.25">
      <c r="C189" s="38" t="s">
        <v>978</v>
      </c>
      <c r="D189" s="9" t="s">
        <v>979</v>
      </c>
      <c r="E189" s="38" t="s">
        <v>980</v>
      </c>
      <c r="F189" s="38" t="s">
        <v>981</v>
      </c>
      <c r="G189" s="38" t="s">
        <v>982</v>
      </c>
      <c r="I189" s="47">
        <f t="shared" si="7"/>
        <v>223935.83333333334</v>
      </c>
      <c r="J189" s="90">
        <v>268723</v>
      </c>
      <c r="L189" s="48">
        <v>44652</v>
      </c>
      <c r="M189" s="48">
        <v>46112</v>
      </c>
      <c r="O189" s="49">
        <v>46112</v>
      </c>
      <c r="P189" s="9" t="s">
        <v>120</v>
      </c>
      <c r="Q189" s="9">
        <v>3861209</v>
      </c>
      <c r="R189" s="9" t="s">
        <v>349</v>
      </c>
      <c r="T189" s="9" t="s">
        <v>971</v>
      </c>
    </row>
    <row r="190" spans="1:20" ht="63" x14ac:dyDescent="0.25">
      <c r="C190" s="38" t="s">
        <v>983</v>
      </c>
      <c r="D190" s="9" t="s">
        <v>979</v>
      </c>
      <c r="E190" s="38" t="s">
        <v>984</v>
      </c>
      <c r="F190" s="38" t="s">
        <v>985</v>
      </c>
      <c r="G190" s="38" t="s">
        <v>986</v>
      </c>
      <c r="I190" s="47">
        <f t="shared" si="7"/>
        <v>365200</v>
      </c>
      <c r="J190" s="90">
        <v>438240</v>
      </c>
      <c r="L190" s="48">
        <v>44652</v>
      </c>
      <c r="M190" s="48">
        <v>46112</v>
      </c>
      <c r="O190" s="49">
        <v>45808</v>
      </c>
      <c r="P190" s="9" t="s">
        <v>120</v>
      </c>
      <c r="Q190" s="9">
        <v>3318404</v>
      </c>
      <c r="R190" s="9" t="s">
        <v>349</v>
      </c>
      <c r="T190" s="9" t="s">
        <v>971</v>
      </c>
    </row>
    <row r="191" spans="1:20" ht="78.75" x14ac:dyDescent="0.25">
      <c r="C191" s="38" t="s">
        <v>987</v>
      </c>
      <c r="D191" s="9" t="s">
        <v>979</v>
      </c>
      <c r="E191" s="38" t="s">
        <v>988</v>
      </c>
      <c r="F191" s="38" t="s">
        <v>989</v>
      </c>
      <c r="G191" s="38" t="s">
        <v>990</v>
      </c>
      <c r="I191" s="47">
        <f t="shared" si="7"/>
        <v>66666.666666666672</v>
      </c>
      <c r="J191" s="90">
        <v>80000</v>
      </c>
      <c r="L191" s="48">
        <v>44652</v>
      </c>
      <c r="M191" s="48">
        <v>46112</v>
      </c>
      <c r="P191" s="9" t="s">
        <v>120</v>
      </c>
      <c r="Q191" s="9">
        <v>1054086</v>
      </c>
      <c r="T191" s="9" t="s">
        <v>971</v>
      </c>
    </row>
    <row r="192" spans="1:20" ht="94.5" x14ac:dyDescent="0.25">
      <c r="C192" s="38" t="s">
        <v>991</v>
      </c>
      <c r="D192" s="9" t="s">
        <v>979</v>
      </c>
      <c r="E192" s="38" t="s">
        <v>992</v>
      </c>
      <c r="F192" s="38" t="s">
        <v>993</v>
      </c>
      <c r="G192" s="38" t="s">
        <v>994</v>
      </c>
      <c r="I192" s="47">
        <f t="shared" si="7"/>
        <v>40579.166666666672</v>
      </c>
      <c r="J192" s="90">
        <v>48695</v>
      </c>
      <c r="L192" s="48">
        <v>44743</v>
      </c>
      <c r="M192" s="48">
        <v>46112</v>
      </c>
      <c r="O192" s="49">
        <v>45443</v>
      </c>
      <c r="P192" s="9" t="s">
        <v>120</v>
      </c>
      <c r="Q192" s="9" t="s">
        <v>995</v>
      </c>
      <c r="R192" s="9" t="s">
        <v>349</v>
      </c>
      <c r="T192" s="9" t="s">
        <v>971</v>
      </c>
    </row>
    <row r="193" spans="1:20" ht="47.25" x14ac:dyDescent="0.25">
      <c r="A193" s="11" t="s">
        <v>996</v>
      </c>
      <c r="B193" s="11"/>
      <c r="C193" s="11" t="s">
        <v>997</v>
      </c>
      <c r="D193" s="10" t="s">
        <v>998</v>
      </c>
      <c r="E193" s="11" t="s">
        <v>999</v>
      </c>
      <c r="F193" s="11" t="s">
        <v>1000</v>
      </c>
      <c r="G193" s="11" t="s">
        <v>1001</v>
      </c>
      <c r="H193" s="12"/>
      <c r="I193" s="12">
        <f t="shared" si="7"/>
        <v>83333.333333333343</v>
      </c>
      <c r="J193" s="69">
        <v>100000</v>
      </c>
      <c r="K193" s="12"/>
      <c r="L193" s="57">
        <v>45607</v>
      </c>
      <c r="M193" s="57">
        <v>46113</v>
      </c>
      <c r="N193" s="10" t="s">
        <v>705</v>
      </c>
      <c r="O193" s="14">
        <v>45796</v>
      </c>
      <c r="P193" s="10" t="s">
        <v>43</v>
      </c>
      <c r="Q193" s="10">
        <v>5020374</v>
      </c>
      <c r="R193" s="10" t="s">
        <v>30</v>
      </c>
      <c r="S193" s="11" t="s">
        <v>1002</v>
      </c>
      <c r="T193" s="10" t="s">
        <v>971</v>
      </c>
    </row>
    <row r="194" spans="1:20" ht="63" x14ac:dyDescent="0.25">
      <c r="C194" s="38" t="s">
        <v>1003</v>
      </c>
      <c r="D194" s="72" t="s">
        <v>206</v>
      </c>
      <c r="E194" s="38" t="s">
        <v>1004</v>
      </c>
      <c r="F194" s="38" t="s">
        <v>1005</v>
      </c>
      <c r="G194" s="38" t="s">
        <v>1006</v>
      </c>
      <c r="H194" s="47" t="s">
        <v>1007</v>
      </c>
      <c r="I194" s="47">
        <f t="shared" si="7"/>
        <v>36731.666666666672</v>
      </c>
      <c r="J194" s="90">
        <v>44078</v>
      </c>
      <c r="L194" s="48">
        <v>45383</v>
      </c>
      <c r="M194" s="122">
        <v>46477</v>
      </c>
      <c r="Q194" s="9" t="s">
        <v>1008</v>
      </c>
      <c r="T194" s="120" t="s">
        <v>971</v>
      </c>
    </row>
    <row r="195" spans="1:20" ht="47.25" x14ac:dyDescent="0.25">
      <c r="A195" s="10" t="s">
        <v>243</v>
      </c>
      <c r="B195" s="10"/>
      <c r="C195" s="1" t="s">
        <v>260</v>
      </c>
      <c r="D195" s="2" t="s">
        <v>216</v>
      </c>
      <c r="E195" s="1" t="s">
        <v>261</v>
      </c>
      <c r="F195" s="12" t="s">
        <v>262</v>
      </c>
      <c r="G195" s="209" t="s">
        <v>1009</v>
      </c>
      <c r="H195" s="12">
        <v>9675</v>
      </c>
      <c r="I195" s="12">
        <f t="shared" si="7"/>
        <v>24187.5</v>
      </c>
      <c r="J195" s="84">
        <v>29025</v>
      </c>
      <c r="K195" s="13"/>
      <c r="L195" s="28">
        <v>45146</v>
      </c>
      <c r="M195" s="14">
        <v>46241</v>
      </c>
      <c r="N195" s="10"/>
      <c r="O195" s="10"/>
      <c r="P195" s="10" t="s">
        <v>264</v>
      </c>
      <c r="Q195" s="229">
        <v>12398055</v>
      </c>
      <c r="R195" s="229" t="s">
        <v>30</v>
      </c>
      <c r="S195" s="11"/>
      <c r="T195" s="10" t="s">
        <v>971</v>
      </c>
    </row>
    <row r="196" spans="1:20" ht="31.5" x14ac:dyDescent="0.25">
      <c r="A196" s="11">
        <v>572755</v>
      </c>
      <c r="B196" s="11"/>
      <c r="C196" s="11" t="s">
        <v>1010</v>
      </c>
      <c r="D196" s="10" t="s">
        <v>1011</v>
      </c>
      <c r="E196" s="11" t="s">
        <v>1012</v>
      </c>
      <c r="F196" s="11" t="s">
        <v>1013</v>
      </c>
      <c r="G196" s="11" t="s">
        <v>1014</v>
      </c>
      <c r="H196" s="12"/>
      <c r="I196" s="12">
        <f t="shared" si="7"/>
        <v>23190</v>
      </c>
      <c r="J196" s="69">
        <v>27828</v>
      </c>
      <c r="K196" s="12"/>
      <c r="L196" s="13">
        <v>45839</v>
      </c>
      <c r="M196" s="13">
        <v>46204</v>
      </c>
      <c r="N196" s="10"/>
      <c r="O196" s="14"/>
      <c r="P196" s="10" t="s">
        <v>71</v>
      </c>
      <c r="Q196" s="10">
        <v>6865896</v>
      </c>
      <c r="R196" s="10" t="s">
        <v>30</v>
      </c>
      <c r="S196" s="11"/>
      <c r="T196" s="10" t="s">
        <v>971</v>
      </c>
    </row>
    <row r="197" spans="1:20" ht="63" x14ac:dyDescent="0.25">
      <c r="A197" s="38" t="s">
        <v>1015</v>
      </c>
      <c r="C197" s="38" t="s">
        <v>1016</v>
      </c>
      <c r="D197" s="9" t="s">
        <v>286</v>
      </c>
      <c r="E197" s="38" t="s">
        <v>1017</v>
      </c>
      <c r="F197" s="38" t="s">
        <v>1018</v>
      </c>
      <c r="G197" s="38" t="s">
        <v>1019</v>
      </c>
      <c r="I197" s="47">
        <f t="shared" si="7"/>
        <v>172500</v>
      </c>
      <c r="J197" s="90">
        <v>207000</v>
      </c>
      <c r="L197" s="48">
        <v>45845</v>
      </c>
      <c r="M197" s="122">
        <v>45991</v>
      </c>
      <c r="P197" s="9" t="s">
        <v>71</v>
      </c>
      <c r="Q197" s="9">
        <v>2204085</v>
      </c>
      <c r="T197" s="120" t="s">
        <v>971</v>
      </c>
    </row>
    <row r="198" spans="1:20" ht="47.25" x14ac:dyDescent="0.25">
      <c r="A198" s="38" t="s">
        <v>1020</v>
      </c>
      <c r="C198" s="38" t="s">
        <v>1021</v>
      </c>
      <c r="D198" s="9" t="s">
        <v>54</v>
      </c>
      <c r="E198" s="38" t="s">
        <v>1021</v>
      </c>
      <c r="F198" s="38" t="s">
        <v>1022</v>
      </c>
      <c r="G198" s="38" t="s">
        <v>1023</v>
      </c>
      <c r="I198" s="47">
        <v>8062.22</v>
      </c>
      <c r="J198" s="90">
        <v>9674.67</v>
      </c>
      <c r="L198" s="48">
        <v>45975</v>
      </c>
      <c r="M198" s="48">
        <v>46112</v>
      </c>
      <c r="P198" s="9" t="s">
        <v>71</v>
      </c>
      <c r="Q198" s="9">
        <v>3359561</v>
      </c>
      <c r="R198" s="9" t="s">
        <v>30</v>
      </c>
      <c r="S198" s="38" t="s">
        <v>393</v>
      </c>
      <c r="T198" s="9" t="s">
        <v>971</v>
      </c>
    </row>
    <row r="199" spans="1:20" ht="47.25" x14ac:dyDescent="0.25">
      <c r="A199" s="38" t="s">
        <v>1024</v>
      </c>
      <c r="B199" s="138"/>
      <c r="C199" s="138" t="s">
        <v>1025</v>
      </c>
      <c r="D199" s="72" t="s">
        <v>286</v>
      </c>
      <c r="E199" s="138" t="s">
        <v>1026</v>
      </c>
      <c r="F199" s="138" t="s">
        <v>1027</v>
      </c>
      <c r="G199" s="138" t="s">
        <v>1028</v>
      </c>
      <c r="H199" s="178"/>
      <c r="I199" s="178">
        <v>22944</v>
      </c>
      <c r="J199" s="152">
        <v>27532.799999999999</v>
      </c>
      <c r="K199" s="178"/>
      <c r="L199" s="122">
        <v>45989</v>
      </c>
      <c r="M199" s="122" t="s">
        <v>1029</v>
      </c>
      <c r="N199" s="72"/>
      <c r="O199" s="179"/>
      <c r="P199" s="9" t="s">
        <v>264</v>
      </c>
      <c r="Q199" s="9">
        <v>4464243</v>
      </c>
      <c r="S199" s="38" t="s">
        <v>1030</v>
      </c>
      <c r="T199" s="9" t="s">
        <v>971</v>
      </c>
    </row>
    <row r="200" spans="1:20" ht="78" customHeight="1" x14ac:dyDescent="0.25">
      <c r="A200" s="138" t="s">
        <v>1031</v>
      </c>
      <c r="B200" s="138"/>
      <c r="C200" s="138" t="s">
        <v>1032</v>
      </c>
      <c r="D200" s="72" t="s">
        <v>286</v>
      </c>
      <c r="E200" s="138" t="s">
        <v>1033</v>
      </c>
      <c r="F200" s="138" t="s">
        <v>1034</v>
      </c>
      <c r="G200" s="138" t="s">
        <v>1035</v>
      </c>
      <c r="H200" s="178">
        <v>7680</v>
      </c>
      <c r="I200" s="178">
        <v>6400</v>
      </c>
      <c r="J200" s="152">
        <v>7680</v>
      </c>
      <c r="K200" s="178"/>
      <c r="L200" s="122">
        <v>46008</v>
      </c>
      <c r="M200" s="122">
        <v>46082</v>
      </c>
      <c r="N200" s="72"/>
      <c r="O200" s="179"/>
      <c r="P200" s="72" t="s">
        <v>264</v>
      </c>
      <c r="Q200" s="72">
        <v>7309324</v>
      </c>
      <c r="R200" s="72" t="s">
        <v>30</v>
      </c>
      <c r="S200" s="138"/>
      <c r="T200" s="72" t="s">
        <v>971</v>
      </c>
    </row>
    <row r="201" spans="1:20" ht="63" x14ac:dyDescent="0.2">
      <c r="A201" s="115" t="s">
        <v>1036</v>
      </c>
      <c r="B201" s="115"/>
      <c r="C201" s="11" t="s">
        <v>1037</v>
      </c>
      <c r="D201" s="168" t="s">
        <v>54</v>
      </c>
      <c r="E201" s="11" t="s">
        <v>1038</v>
      </c>
      <c r="F201" s="201" t="s">
        <v>1039</v>
      </c>
      <c r="G201" s="201" t="s">
        <v>1040</v>
      </c>
      <c r="H201" s="12"/>
      <c r="I201" s="163">
        <v>14875</v>
      </c>
      <c r="J201" s="232">
        <v>17850</v>
      </c>
      <c r="K201" s="12"/>
      <c r="L201" s="13">
        <v>46023</v>
      </c>
      <c r="M201" s="13">
        <v>46142</v>
      </c>
      <c r="N201" s="10"/>
      <c r="O201" s="14"/>
      <c r="P201" s="10" t="s">
        <v>43</v>
      </c>
      <c r="Q201" s="10">
        <v>9091596</v>
      </c>
      <c r="R201" s="10" t="s">
        <v>30</v>
      </c>
      <c r="S201" s="11" t="s">
        <v>1041</v>
      </c>
      <c r="T201" s="10" t="s">
        <v>971</v>
      </c>
    </row>
    <row r="202" spans="1:20" ht="47.25" x14ac:dyDescent="0.25">
      <c r="A202" s="32" t="s">
        <v>1094</v>
      </c>
      <c r="B202" s="32"/>
      <c r="C202" s="32" t="s">
        <v>1095</v>
      </c>
      <c r="D202" s="19" t="s">
        <v>39</v>
      </c>
      <c r="E202" s="32" t="s">
        <v>1096</v>
      </c>
      <c r="F202" s="32" t="s">
        <v>1097</v>
      </c>
      <c r="G202" s="32" t="s">
        <v>1098</v>
      </c>
      <c r="H202" s="59"/>
      <c r="I202" s="59">
        <v>6426.75</v>
      </c>
      <c r="J202" s="83">
        <v>7712.1</v>
      </c>
      <c r="K202" s="59"/>
      <c r="L202" s="24">
        <v>46062</v>
      </c>
      <c r="M202" s="24">
        <v>46062</v>
      </c>
      <c r="N202" s="19"/>
      <c r="O202" s="60"/>
      <c r="P202" s="19" t="s">
        <v>264</v>
      </c>
      <c r="Q202" s="19">
        <v>3728693</v>
      </c>
      <c r="R202" s="19"/>
      <c r="S202" s="32" t="s">
        <v>1030</v>
      </c>
      <c r="T202" s="19" t="s">
        <v>971</v>
      </c>
    </row>
    <row r="203" spans="1:20" ht="63" x14ac:dyDescent="0.25">
      <c r="A203" s="38" t="s">
        <v>1102</v>
      </c>
      <c r="C203" s="38" t="s">
        <v>1103</v>
      </c>
      <c r="D203" s="9" t="s">
        <v>39</v>
      </c>
      <c r="E203" s="38" t="s">
        <v>1104</v>
      </c>
      <c r="F203" s="38" t="s">
        <v>1105</v>
      </c>
      <c r="G203" s="38" t="s">
        <v>1106</v>
      </c>
      <c r="I203" s="47">
        <v>78255</v>
      </c>
      <c r="J203" s="90">
        <v>93906</v>
      </c>
      <c r="L203" s="48">
        <v>45967</v>
      </c>
      <c r="M203" s="48">
        <v>46599</v>
      </c>
      <c r="P203" s="9" t="s">
        <v>43</v>
      </c>
      <c r="Q203" s="121">
        <v>3794455</v>
      </c>
      <c r="S203" s="38" t="s">
        <v>1107</v>
      </c>
      <c r="T203" s="9" t="s">
        <v>971</v>
      </c>
    </row>
    <row r="204" spans="1:20" ht="47.25" x14ac:dyDescent="0.25">
      <c r="A204" s="38" t="s">
        <v>1108</v>
      </c>
      <c r="C204" s="38" t="s">
        <v>1109</v>
      </c>
      <c r="D204" s="9" t="s">
        <v>39</v>
      </c>
      <c r="E204" s="38" t="s">
        <v>1110</v>
      </c>
      <c r="F204" s="38" t="s">
        <v>1111</v>
      </c>
      <c r="G204" s="38" t="s">
        <v>1112</v>
      </c>
      <c r="I204" s="47">
        <v>18149</v>
      </c>
      <c r="J204" s="90">
        <v>21788</v>
      </c>
      <c r="L204" s="48">
        <v>46041</v>
      </c>
      <c r="M204" s="48">
        <v>46082</v>
      </c>
      <c r="P204" s="9" t="s">
        <v>43</v>
      </c>
      <c r="Q204" s="9">
        <v>4101751</v>
      </c>
      <c r="R204" s="9" t="s">
        <v>30</v>
      </c>
      <c r="S204" s="38" t="s">
        <v>1113</v>
      </c>
      <c r="T204" s="9" t="s">
        <v>971</v>
      </c>
    </row>
    <row r="205" spans="1:20" ht="63" x14ac:dyDescent="0.25">
      <c r="A205" s="38" t="s">
        <v>1114</v>
      </c>
      <c r="C205" s="38" t="s">
        <v>1115</v>
      </c>
      <c r="D205" s="9" t="s">
        <v>39</v>
      </c>
      <c r="E205" s="38" t="s">
        <v>1116</v>
      </c>
      <c r="F205" s="38" t="s">
        <v>1117</v>
      </c>
      <c r="G205" s="38" t="s">
        <v>1118</v>
      </c>
      <c r="I205" s="47">
        <v>776801</v>
      </c>
      <c r="J205" s="90">
        <v>932161</v>
      </c>
      <c r="L205" s="48">
        <v>45650</v>
      </c>
      <c r="M205" s="48">
        <v>46326</v>
      </c>
      <c r="P205" s="9" t="s">
        <v>43</v>
      </c>
      <c r="Q205" s="9">
        <v>37794455</v>
      </c>
      <c r="S205" s="38" t="s">
        <v>1119</v>
      </c>
      <c r="T205" s="9" t="s">
        <v>971</v>
      </c>
    </row>
    <row r="206" spans="1:20" ht="31.5" x14ac:dyDescent="0.25">
      <c r="A206" s="38" t="s">
        <v>1120</v>
      </c>
      <c r="C206" s="38" t="s">
        <v>1121</v>
      </c>
      <c r="D206" s="9" t="s">
        <v>490</v>
      </c>
      <c r="E206" s="38" t="s">
        <v>1122</v>
      </c>
      <c r="F206" s="38" t="s">
        <v>1123</v>
      </c>
      <c r="G206" s="38" t="s">
        <v>1124</v>
      </c>
      <c r="I206" s="47">
        <v>12185.69</v>
      </c>
      <c r="J206" s="90">
        <v>14622.83</v>
      </c>
      <c r="L206" s="48">
        <v>46074</v>
      </c>
      <c r="M206" s="48">
        <v>46112</v>
      </c>
      <c r="P206" s="121" t="s">
        <v>43</v>
      </c>
      <c r="Q206" s="9">
        <v>4615650</v>
      </c>
      <c r="R206" s="9" t="s">
        <v>30</v>
      </c>
      <c r="T206" s="9" t="s">
        <v>971</v>
      </c>
    </row>
    <row r="207" spans="1:20" ht="94.5" x14ac:dyDescent="0.25">
      <c r="A207" s="11" t="s">
        <v>1141</v>
      </c>
      <c r="B207" s="11"/>
      <c r="C207" s="32" t="s">
        <v>1142</v>
      </c>
      <c r="D207" s="19" t="s">
        <v>345</v>
      </c>
      <c r="E207" s="32" t="s">
        <v>1143</v>
      </c>
      <c r="F207" s="32" t="s">
        <v>1144</v>
      </c>
      <c r="G207" s="32" t="s">
        <v>1145</v>
      </c>
      <c r="H207" s="12"/>
      <c r="I207" s="12">
        <v>28831</v>
      </c>
      <c r="J207" s="69">
        <v>34597.199999999997</v>
      </c>
      <c r="K207" s="12"/>
      <c r="L207" s="13">
        <v>46076</v>
      </c>
      <c r="M207" s="13">
        <v>46108</v>
      </c>
      <c r="N207" s="10"/>
      <c r="O207" s="14"/>
      <c r="P207" s="10" t="s">
        <v>71</v>
      </c>
      <c r="Q207" s="10">
        <v>3262604</v>
      </c>
      <c r="R207" s="10" t="s">
        <v>30</v>
      </c>
      <c r="S207" s="11"/>
      <c r="T207" s="10" t="s">
        <v>971</v>
      </c>
    </row>
    <row r="208" spans="1:20" ht="47.25" x14ac:dyDescent="0.25">
      <c r="A208" s="38" t="s">
        <v>1157</v>
      </c>
      <c r="C208" s="38" t="s">
        <v>1158</v>
      </c>
      <c r="D208" s="9" t="s">
        <v>39</v>
      </c>
      <c r="E208" s="38" t="s">
        <v>1159</v>
      </c>
      <c r="F208" s="38" t="s">
        <v>1160</v>
      </c>
      <c r="G208" s="38" t="s">
        <v>1161</v>
      </c>
      <c r="I208" s="47">
        <v>58242</v>
      </c>
      <c r="J208" s="90">
        <v>69890.399999999994</v>
      </c>
      <c r="L208" s="48">
        <v>46093</v>
      </c>
      <c r="M208" s="48">
        <v>46142</v>
      </c>
      <c r="P208" s="9" t="s">
        <v>29</v>
      </c>
      <c r="Q208" s="9">
        <v>13076578</v>
      </c>
      <c r="R208" s="9" t="s">
        <v>30</v>
      </c>
      <c r="T208" s="9" t="s">
        <v>971</v>
      </c>
    </row>
    <row r="209" spans="1:20" ht="31.5" x14ac:dyDescent="0.25">
      <c r="A209" s="38" t="s">
        <v>1162</v>
      </c>
      <c r="C209" s="38" t="s">
        <v>1163</v>
      </c>
      <c r="D209" s="9" t="s">
        <v>39</v>
      </c>
      <c r="E209" s="38" t="s">
        <v>1164</v>
      </c>
      <c r="F209" s="38" t="s">
        <v>1165</v>
      </c>
      <c r="G209" s="38" t="s">
        <v>1166</v>
      </c>
      <c r="H209" s="47">
        <v>4317</v>
      </c>
      <c r="I209" s="47">
        <v>4317</v>
      </c>
      <c r="J209" s="90">
        <v>5180.3999999999996</v>
      </c>
      <c r="L209" s="48">
        <v>46091</v>
      </c>
      <c r="M209" s="48">
        <v>46091</v>
      </c>
      <c r="P209" s="9" t="s">
        <v>71</v>
      </c>
      <c r="Q209" s="9">
        <v>2584429</v>
      </c>
      <c r="T209" s="9" t="s">
        <v>971</v>
      </c>
    </row>
    <row r="210" spans="1:20" ht="47.25" x14ac:dyDescent="0.2">
      <c r="A210" s="38" t="s">
        <v>1167</v>
      </c>
      <c r="C210" s="38" t="s">
        <v>1168</v>
      </c>
      <c r="D210" s="9" t="s">
        <v>345</v>
      </c>
      <c r="E210" s="38" t="s">
        <v>1169</v>
      </c>
      <c r="F210" s="38" t="s">
        <v>295</v>
      </c>
      <c r="G210" s="38" t="s">
        <v>1170</v>
      </c>
      <c r="I210" s="164">
        <v>11195</v>
      </c>
      <c r="J210" s="90">
        <v>13434</v>
      </c>
      <c r="L210" s="48">
        <v>46100</v>
      </c>
      <c r="M210" s="48">
        <v>46157</v>
      </c>
      <c r="P210" s="9" t="s">
        <v>71</v>
      </c>
      <c r="Q210" s="121">
        <v>9656370</v>
      </c>
      <c r="R210" s="9" t="s">
        <v>30</v>
      </c>
      <c r="T210" s="9" t="s">
        <v>971</v>
      </c>
    </row>
    <row r="211" spans="1:20" ht="78.75" x14ac:dyDescent="0.25">
      <c r="A211" s="38" t="s">
        <v>1171</v>
      </c>
      <c r="C211" s="38" t="s">
        <v>1172</v>
      </c>
      <c r="D211" s="9" t="s">
        <v>345</v>
      </c>
      <c r="E211" s="38" t="s">
        <v>1173</v>
      </c>
      <c r="F211" s="38" t="s">
        <v>1034</v>
      </c>
      <c r="G211" s="38" t="s">
        <v>1035</v>
      </c>
      <c r="I211" s="47">
        <v>6450</v>
      </c>
      <c r="J211" s="90">
        <v>7740</v>
      </c>
      <c r="L211" s="48">
        <v>46105</v>
      </c>
      <c r="M211" s="48">
        <v>46162</v>
      </c>
      <c r="P211" s="9" t="s">
        <v>71</v>
      </c>
      <c r="Q211" s="9">
        <v>7309324</v>
      </c>
      <c r="R211" s="9" t="s">
        <v>30</v>
      </c>
      <c r="T211" s="9" t="s">
        <v>971</v>
      </c>
    </row>
    <row r="212" spans="1:20" ht="46.9" customHeight="1" x14ac:dyDescent="0.25">
      <c r="A212" s="38" t="s">
        <v>1188</v>
      </c>
      <c r="C212" s="38" t="s">
        <v>1189</v>
      </c>
      <c r="D212" s="9" t="s">
        <v>39</v>
      </c>
      <c r="E212" s="38" t="s">
        <v>1189</v>
      </c>
      <c r="F212" s="38" t="s">
        <v>1190</v>
      </c>
      <c r="G212" s="38" t="s">
        <v>1191</v>
      </c>
      <c r="I212" s="161">
        <v>22890</v>
      </c>
      <c r="J212" s="166">
        <v>27468</v>
      </c>
      <c r="L212" s="48">
        <v>46113</v>
      </c>
      <c r="M212" s="48">
        <v>46113</v>
      </c>
      <c r="P212" s="9" t="s">
        <v>1183</v>
      </c>
      <c r="Q212" s="121">
        <v>4012335</v>
      </c>
      <c r="R212" s="9" t="s">
        <v>30</v>
      </c>
      <c r="S212" s="38" t="s">
        <v>1030</v>
      </c>
      <c r="T212" s="9" t="s">
        <v>971</v>
      </c>
    </row>
    <row r="213" spans="1:20" ht="75" customHeight="1" x14ac:dyDescent="0.25">
      <c r="A213" s="38" t="s">
        <v>1058</v>
      </c>
      <c r="C213" s="38" t="s">
        <v>1059</v>
      </c>
      <c r="D213" s="9" t="s">
        <v>39</v>
      </c>
      <c r="E213" s="38" t="s">
        <v>1060</v>
      </c>
      <c r="L213" s="48" t="s">
        <v>1205</v>
      </c>
      <c r="M213" s="48">
        <v>47208</v>
      </c>
      <c r="P213" s="9" t="s">
        <v>326</v>
      </c>
      <c r="S213" s="38" t="s">
        <v>1061</v>
      </c>
      <c r="T213" s="120" t="s">
        <v>1042</v>
      </c>
    </row>
    <row r="214" spans="1:20" ht="63" x14ac:dyDescent="0.25">
      <c r="A214" s="38" t="s">
        <v>1062</v>
      </c>
      <c r="C214" s="38" t="s">
        <v>1063</v>
      </c>
      <c r="D214" s="9" t="s">
        <v>39</v>
      </c>
      <c r="E214" s="38" t="s">
        <v>1064</v>
      </c>
      <c r="L214" s="48" t="s">
        <v>1205</v>
      </c>
      <c r="M214" s="48">
        <v>46216</v>
      </c>
      <c r="T214" s="9" t="s">
        <v>1042</v>
      </c>
    </row>
    <row r="215" spans="1:20" ht="78.75" x14ac:dyDescent="0.25">
      <c r="A215" s="138" t="s">
        <v>1099</v>
      </c>
      <c r="B215" s="138"/>
      <c r="C215" s="138" t="s">
        <v>1100</v>
      </c>
      <c r="D215" s="72" t="s">
        <v>39</v>
      </c>
      <c r="E215" s="138" t="s">
        <v>1101</v>
      </c>
      <c r="F215" s="138"/>
      <c r="G215" s="138"/>
      <c r="H215" s="178"/>
      <c r="I215" s="178"/>
      <c r="J215" s="152"/>
      <c r="K215" s="178"/>
      <c r="L215" s="122" t="s">
        <v>1205</v>
      </c>
      <c r="M215" s="122">
        <v>46171</v>
      </c>
      <c r="N215" s="72"/>
      <c r="O215" s="179"/>
      <c r="P215" s="72" t="s">
        <v>1204</v>
      </c>
      <c r="Q215" s="72"/>
      <c r="R215" s="72"/>
      <c r="S215" s="138"/>
      <c r="T215" s="72" t="s">
        <v>1042</v>
      </c>
    </row>
    <row r="217" spans="1:20" ht="110.25" x14ac:dyDescent="0.25">
      <c r="A217" s="38" t="s">
        <v>1207</v>
      </c>
      <c r="C217" s="38" t="s">
        <v>1208</v>
      </c>
      <c r="D217" s="9" t="s">
        <v>39</v>
      </c>
      <c r="E217" s="38" t="s">
        <v>1209</v>
      </c>
      <c r="L217" s="48">
        <v>46266</v>
      </c>
      <c r="M217" s="48">
        <v>46996</v>
      </c>
      <c r="P217" s="9" t="s">
        <v>43</v>
      </c>
      <c r="S217" s="38" t="s">
        <v>1210</v>
      </c>
      <c r="T217" s="9" t="s">
        <v>1042</v>
      </c>
    </row>
  </sheetData>
  <sheetProtection selectLockedCells="1" selectUnlockedCells="1"/>
  <autoFilter ref="A1:V215" xr:uid="{5E57A344-5EC7-4DE8-881E-E0CCE1231174}"/>
  <sortState xmlns:xlrd2="http://schemas.microsoft.com/office/spreadsheetml/2017/richdata2" ref="A2:T215">
    <sortCondition ref="T1:T215"/>
  </sortState>
  <phoneticPr fontId="14" type="noConversion"/>
  <dataValidations count="1">
    <dataValidation type="list" allowBlank="1" showInputMessage="1" showErrorMessage="1" sqref="R2:R183" xr:uid="{54494BCB-BD8A-493E-A8B4-BEC500759944}">
      <formula1>"SME,VCSE"</formula1>
    </dataValidation>
  </dataValidations>
  <hyperlinks>
    <hyperlink ref="S41" r:id="rId1" xr:uid="{2F04291E-2B58-491F-96D5-25D07B17C831}"/>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514C9D9E69134186B439B6E54B25B1" ma:contentTypeVersion="7" ma:contentTypeDescription="Create a new document." ma:contentTypeScope="" ma:versionID="0d9932d28023ec4c9a108eed94efc07a">
  <xsd:schema xmlns:xsd="http://www.w3.org/2001/XMLSchema" xmlns:xs="http://www.w3.org/2001/XMLSchema" xmlns:p="http://schemas.microsoft.com/office/2006/metadata/properties" xmlns:ns2="4f7fd46a-8a7a-4b04-a01c-e9b11bf8f637" targetNamespace="http://schemas.microsoft.com/office/2006/metadata/properties" ma:root="true" ma:fieldsID="a7ec6ee99e85a4071d5d0579f699e64b" ns2:_="">
    <xsd:import namespace="4f7fd46a-8a7a-4b04-a01c-e9b11bf8f6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fd46a-8a7a-4b04-a01c-e9b11bf8f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5E256-3575-4709-8302-38767ACB0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fd46a-8a7a-4b04-a01c-e9b11bf8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25FA54-2B03-4F9F-B96B-9DDFDFDF6255}">
  <ds:schemaRefs>
    <ds:schemaRef ds:uri="http://purl.org/dc/elements/1.1/"/>
    <ds:schemaRef ds:uri="http://schemas.microsoft.com/office/2006/documentManagement/types"/>
    <ds:schemaRef ds:uri="4f7fd46a-8a7a-4b04-a01c-e9b11bf8f637"/>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AA5CBD8-0195-4D0A-83CB-1ED0B32241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 April 2026</dc:title>
  <dc:subject/>
  <dc:creator>J.Daykin-Weston</dc:creator>
  <cp:keywords/>
  <dc:description/>
  <cp:lastModifiedBy>Sharon.Simcox</cp:lastModifiedBy>
  <cp:revision/>
  <dcterms:created xsi:type="dcterms:W3CDTF">2023-01-17T14:53:23Z</dcterms:created>
  <dcterms:modified xsi:type="dcterms:W3CDTF">2026-04-22T11:50:35Z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0x01010032514C9D9E69134186B439B6E54B25B1</vt:lpwstr>
  </property>
  <property fmtid="{D5CDD505-2E9C-101B-9397-08002B2CF9AE}" pid="3" name="MediaServiceImageTags">
    <vt:lpwstr/>
  </property>
  <property fmtid="{D5CDD505-2E9C-101B-9397-08002B2CF9AE}" pid="4" name="MSIP_Label_f65debb4-0805-404c-bc21-34e3ad017b59_Enabled">
    <vt:lpwstr>true</vt:lpwstr>
  </property>
  <property fmtid="{D5CDD505-2E9C-101B-9397-08002B2CF9AE}" pid="5" name="MSIP_Label_f65debb4-0805-404c-bc21-34e3ad017b59_SetDate">
    <vt:lpwstr>2023-10-03T09:21:52Z</vt:lpwstr>
  </property>
  <property fmtid="{D5CDD505-2E9C-101B-9397-08002B2CF9AE}" pid="6" name="MSIP_Label_f65debb4-0805-404c-bc21-34e3ad017b59_Method">
    <vt:lpwstr>Standard</vt:lpwstr>
  </property>
  <property fmtid="{D5CDD505-2E9C-101B-9397-08002B2CF9AE}" pid="7" name="MSIP_Label_f65debb4-0805-404c-bc21-34e3ad017b59_Name">
    <vt:lpwstr>OFFICIAL</vt:lpwstr>
  </property>
  <property fmtid="{D5CDD505-2E9C-101B-9397-08002B2CF9AE}" pid="8" name="MSIP_Label_f65debb4-0805-404c-bc21-34e3ad017b59_SiteId">
    <vt:lpwstr>c6606c0c-7b13-42f1-b29f-6a42c066ed19</vt:lpwstr>
  </property>
  <property fmtid="{D5CDD505-2E9C-101B-9397-08002B2CF9AE}" pid="9" name="MSIP_Label_f65debb4-0805-404c-bc21-34e3ad017b59_ActionId">
    <vt:lpwstr>6460cc67-bfc8-4142-95fa-f622c43d73d0</vt:lpwstr>
  </property>
  <property fmtid="{D5CDD505-2E9C-101B-9397-08002B2CF9AE}" pid="10" name="MSIP_Label_f65debb4-0805-404c-bc21-34e3ad017b59_ContentBits">
    <vt:lpwstr>0</vt:lpwstr>
  </property>
  <property fmtid="{D5CDD505-2E9C-101B-9397-08002B2CF9AE}" pid="11" name="Order">
    <vt:r8>3000</vt:r8>
  </property>
</Properties>
</file>