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hfieldgovuk.sharepoint.com/sites/Team_Corporate_Support_and_Transformation/Shared Documents/Digital Transformation/Technical Resources/Web/Web Content/Fixed for accessibility/"/>
    </mc:Choice>
  </mc:AlternateContent>
  <xr:revisionPtr revIDLastSave="0" documentId="8_{AAA35252-A6B1-400E-963D-C6137E7833DC}" xr6:coauthVersionLast="47" xr6:coauthVersionMax="47" xr10:uidLastSave="{00000000-0000-0000-0000-000000000000}"/>
  <bookViews>
    <workbookView xWindow="-108" yWindow="-108" windowWidth="23256" windowHeight="12720" xr2:uid="{E153D158-0BB6-4D4D-BFB4-91E139F5EAD6}"/>
  </bookViews>
  <sheets>
    <sheet name="Ta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3" i="1" l="1"/>
  <c r="D46" i="1"/>
  <c r="D85" i="1" s="1"/>
  <c r="G14" i="1" l="1"/>
  <c r="E14" i="1" s="1"/>
  <c r="F14" i="1" s="1"/>
  <c r="G76" i="1"/>
  <c r="E76" i="1" s="1"/>
  <c r="F76" i="1" s="1"/>
  <c r="G22" i="1" l="1"/>
  <c r="E22" i="1" s="1"/>
  <c r="F22" i="1" s="1"/>
  <c r="G30" i="1"/>
  <c r="E30" i="1" s="1"/>
  <c r="F30" i="1" s="1"/>
  <c r="G69" i="1"/>
  <c r="E69" i="1" s="1"/>
  <c r="F69" i="1" s="1"/>
  <c r="G48" i="1"/>
  <c r="G62" i="1"/>
  <c r="E62" i="1" s="1"/>
  <c r="F62" i="1" s="1"/>
  <c r="G38" i="1"/>
  <c r="E38" i="1" s="1"/>
  <c r="F38" i="1" s="1"/>
  <c r="G6" i="1"/>
  <c r="G55" i="1"/>
  <c r="E55" i="1" s="1"/>
  <c r="F55" i="1" s="1"/>
  <c r="G83" i="1" l="1"/>
  <c r="H83" i="1" s="1"/>
  <c r="E48" i="1"/>
  <c r="G46" i="1"/>
  <c r="E6" i="1"/>
  <c r="F6" i="1" l="1"/>
  <c r="E46" i="1"/>
  <c r="G85" i="1"/>
  <c r="H85" i="1" s="1"/>
  <c r="H46" i="1"/>
  <c r="E83" i="1"/>
  <c r="F83" i="1" s="1"/>
  <c r="F48" i="1"/>
  <c r="I38" i="1"/>
  <c r="I30" i="1"/>
  <c r="I62" i="1" l="1"/>
  <c r="I22" i="1"/>
  <c r="E85" i="1"/>
  <c r="F85" i="1" s="1"/>
  <c r="F46" i="1"/>
  <c r="I69" i="1"/>
  <c r="I76" i="1" l="1"/>
  <c r="I14" i="1"/>
  <c r="I48" i="1"/>
  <c r="I55" i="1"/>
  <c r="I6" i="1" l="1"/>
  <c r="I83" i="1"/>
  <c r="I85" i="1" l="1"/>
  <c r="I46" i="1"/>
</calcChain>
</file>

<file path=xl/sharedStrings.xml><?xml version="1.0" encoding="utf-8"?>
<sst xmlns="http://schemas.openxmlformats.org/spreadsheetml/2006/main" count="107" uniqueCount="39">
  <si>
    <t>Market Value Housing Valuation</t>
  </si>
  <si>
    <t>Postal Sector</t>
  </si>
  <si>
    <t>Valuation Band Range</t>
  </si>
  <si>
    <t>Intervening bands</t>
  </si>
  <si>
    <t>Dwellings value</t>
  </si>
  <si>
    <t>Tenure Status</t>
  </si>
  <si>
    <t>Total number social housing dwellings</t>
  </si>
  <si>
    <t>EUV-SH Values</t>
  </si>
  <si>
    <t>Market Values</t>
  </si>
  <si>
    <t>% occupied dwellings</t>
  </si>
  <si>
    <t>% vacant dwellings</t>
  </si>
  <si>
    <t>Total</t>
  </si>
  <si>
    <t>Average</t>
  </si>
  <si>
    <t>NG15 0</t>
  </si>
  <si>
    <t>&lt;£60,000 - £99,999</t>
  </si>
  <si>
    <t>£60,000 - £69,999</t>
  </si>
  <si>
    <t>NG15 6</t>
  </si>
  <si>
    <t>NG15 7</t>
  </si>
  <si>
    <t>NG15 8</t>
  </si>
  <si>
    <t>NG16 5</t>
  </si>
  <si>
    <t>NG16 6</t>
  </si>
  <si>
    <t>NG17 1</t>
  </si>
  <si>
    <t>NG17 2</t>
  </si>
  <si>
    <t>£70,000 - £79,999</t>
  </si>
  <si>
    <t>£80,000 - £89,999</t>
  </si>
  <si>
    <t>£90,000 - £99,999</t>
  </si>
  <si>
    <t>£100,000 - £299,999</t>
  </si>
  <si>
    <t>£100,000 - £170,000</t>
  </si>
  <si>
    <t>Sub Total</t>
  </si>
  <si>
    <t>NG17 3</t>
  </si>
  <si>
    <t>NG17 4</t>
  </si>
  <si>
    <t>NG17 5</t>
  </si>
  <si>
    <t>NG17 7</t>
  </si>
  <si>
    <t>NG17 8</t>
  </si>
  <si>
    <t>NG17 9</t>
  </si>
  <si>
    <t>NG6 8</t>
  </si>
  <si>
    <t>£90,000 - £100,000</t>
  </si>
  <si>
    <t>£100,000 - £160,000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</si>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</sst>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"/>
    <numFmt numFmtId="165" formatCode="#,##0.0"/>
    <numFmt numFmtId="166" formatCode="&quot;£&quot;#,##0"/>
    <numFmt numFmtId="167" formatCode="0.0"/>
  </numFmts>
  <fonts count="4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2" fillId="0" borderId="0" xfId="0" applyNumberFormat="1" applyFont="1"/>
    <xf numFmtId="3" fontId="2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1F3E9-657A-4293-BFA8-03B1D8F160EA}">
  <sheetPr>
    <pageSetUpPr fitToPage="1"/>
  </sheetPr>
  <dimension ref="A1:J88"/>
  <sheetViews>
    <sheetView tabSelected="1" topLeftCell="A36" workbookViewId="0">
      <selection activeCell="B38" sqref="B38:B45"/>
    </sheetView>
  </sheetViews>
  <sheetFormatPr defaultColWidth="8.77734375" defaultRowHeight="15" x14ac:dyDescent="0.25"/>
  <cols>
    <col min="1" max="1" width="30.33203125" style="4" bestFit="1" customWidth="1"/>
    <col min="2" max="2" width="20.5546875" style="2" bestFit="1" customWidth="1"/>
    <col min="3" max="3" width="21" style="2" bestFit="1" customWidth="1"/>
    <col min="4" max="4" width="12.88671875" style="3" customWidth="1"/>
    <col min="5" max="5" width="16" style="4" bestFit="1" customWidth="1"/>
    <col min="6" max="6" width="14.21875" style="4" bestFit="1" customWidth="1"/>
    <col min="7" max="7" width="17.21875" style="4" bestFit="1" customWidth="1"/>
    <col min="8" max="8" width="12.88671875" style="4" bestFit="1" customWidth="1"/>
    <col min="9" max="9" width="11.88671875" style="2" customWidth="1"/>
    <col min="10" max="10" width="12.109375" style="2" customWidth="1"/>
    <col min="11" max="16384" width="8.77734375" style="4"/>
  </cols>
  <sheetData>
    <row r="1" spans="1:10" ht="15.6" x14ac:dyDescent="0.3">
      <c r="A1" s="1" t="s">
        <v>0</v>
      </c>
    </row>
    <row r="2" spans="1:10" ht="15.6" x14ac:dyDescent="0.3">
      <c r="A2" s="1"/>
    </row>
    <row r="3" spans="1:10" ht="31.2" x14ac:dyDescent="0.3">
      <c r="A3" s="5" t="s">
        <v>1</v>
      </c>
      <c r="B3" s="6" t="s">
        <v>2</v>
      </c>
      <c r="C3" s="6" t="s">
        <v>3</v>
      </c>
      <c r="D3" s="22" t="s">
        <v>4</v>
      </c>
      <c r="E3" s="23"/>
      <c r="F3" s="23"/>
      <c r="G3" s="23"/>
      <c r="H3" s="24"/>
      <c r="I3" s="22" t="s">
        <v>5</v>
      </c>
      <c r="J3" s="24"/>
    </row>
    <row r="4" spans="1:10" ht="78" x14ac:dyDescent="0.3">
      <c r="A4" s="7"/>
      <c r="B4" s="8"/>
      <c r="C4" s="8"/>
      <c r="D4" s="9" t="s">
        <v>6</v>
      </c>
      <c r="E4" s="25" t="s">
        <v>7</v>
      </c>
      <c r="F4" s="25"/>
      <c r="G4" s="25" t="s">
        <v>8</v>
      </c>
      <c r="H4" s="25"/>
      <c r="I4" s="10" t="s">
        <v>9</v>
      </c>
      <c r="J4" s="10" t="s">
        <v>10</v>
      </c>
    </row>
    <row r="5" spans="1:10" s="11" customFormat="1" ht="14.25" customHeight="1" x14ac:dyDescent="0.3">
      <c r="A5" s="5"/>
      <c r="B5" s="5"/>
      <c r="C5" s="5"/>
      <c r="D5" s="5"/>
      <c r="E5" s="10" t="s">
        <v>11</v>
      </c>
      <c r="F5" s="10" t="s">
        <v>12</v>
      </c>
      <c r="G5" s="10" t="s">
        <v>11</v>
      </c>
      <c r="H5" s="10" t="s">
        <v>12</v>
      </c>
      <c r="I5" s="5"/>
      <c r="J5" s="5"/>
    </row>
    <row r="6" spans="1:10" x14ac:dyDescent="0.25">
      <c r="A6" s="4" t="s">
        <v>13</v>
      </c>
      <c r="B6" s="26" t="s">
        <v>14</v>
      </c>
      <c r="C6" s="26" t="s">
        <v>15</v>
      </c>
      <c r="D6" s="27">
        <v>1101</v>
      </c>
      <c r="E6" s="28">
        <f>G6*0.42</f>
        <v>30100980</v>
      </c>
      <c r="F6" s="28">
        <f>E6/D6</f>
        <v>27339.673024523159</v>
      </c>
      <c r="G6" s="28">
        <f>D6*H6</f>
        <v>71669000</v>
      </c>
      <c r="H6" s="28">
        <v>65094.459582198004</v>
      </c>
      <c r="I6" s="29">
        <f>100-J6</f>
        <v>98.728428701180746</v>
      </c>
      <c r="J6" s="29">
        <v>1.2715712988192553</v>
      </c>
    </row>
    <row r="7" spans="1:10" x14ac:dyDescent="0.25">
      <c r="A7" s="4" t="s">
        <v>16</v>
      </c>
      <c r="B7" s="26"/>
      <c r="C7" s="26"/>
      <c r="D7" s="27"/>
      <c r="E7" s="28"/>
      <c r="F7" s="28"/>
      <c r="G7" s="28"/>
      <c r="H7" s="28"/>
      <c r="I7" s="29"/>
      <c r="J7" s="29"/>
    </row>
    <row r="8" spans="1:10" x14ac:dyDescent="0.25">
      <c r="A8" s="4" t="s">
        <v>17</v>
      </c>
      <c r="B8" s="26"/>
      <c r="C8" s="26"/>
      <c r="D8" s="27"/>
      <c r="E8" s="28"/>
      <c r="F8" s="28"/>
      <c r="G8" s="28"/>
      <c r="H8" s="28"/>
      <c r="I8" s="29"/>
      <c r="J8" s="29"/>
    </row>
    <row r="9" spans="1:10" x14ac:dyDescent="0.25">
      <c r="A9" s="4" t="s">
        <v>18</v>
      </c>
      <c r="B9" s="26"/>
      <c r="C9" s="26"/>
      <c r="D9" s="27"/>
      <c r="E9" s="28"/>
      <c r="F9" s="28"/>
      <c r="G9" s="28"/>
      <c r="H9" s="28"/>
      <c r="I9" s="29"/>
      <c r="J9" s="29"/>
    </row>
    <row r="10" spans="1:10" x14ac:dyDescent="0.25">
      <c r="A10" s="4" t="s">
        <v>19</v>
      </c>
      <c r="B10" s="26"/>
      <c r="C10" s="26"/>
      <c r="D10" s="27"/>
      <c r="E10" s="28"/>
      <c r="F10" s="28"/>
      <c r="G10" s="28"/>
      <c r="H10" s="28"/>
      <c r="I10" s="29"/>
      <c r="J10" s="29"/>
    </row>
    <row r="11" spans="1:10" x14ac:dyDescent="0.25">
      <c r="A11" s="4" t="s">
        <v>20</v>
      </c>
      <c r="B11" s="26"/>
      <c r="C11" s="26"/>
      <c r="D11" s="27"/>
      <c r="E11" s="28"/>
      <c r="F11" s="28"/>
      <c r="G11" s="28"/>
      <c r="H11" s="28"/>
      <c r="I11" s="29"/>
      <c r="J11" s="29"/>
    </row>
    <row r="12" spans="1:10" x14ac:dyDescent="0.25">
      <c r="A12" s="4" t="s">
        <v>21</v>
      </c>
      <c r="B12" s="26"/>
      <c r="C12" s="26"/>
      <c r="D12" s="27"/>
      <c r="E12" s="28"/>
      <c r="F12" s="28"/>
      <c r="G12" s="28"/>
      <c r="H12" s="28"/>
      <c r="I12" s="29"/>
      <c r="J12" s="29"/>
    </row>
    <row r="13" spans="1:10" x14ac:dyDescent="0.25">
      <c r="A13" s="4" t="s">
        <v>22</v>
      </c>
      <c r="B13" s="26"/>
      <c r="C13" s="26"/>
      <c r="D13" s="27"/>
      <c r="E13" s="28"/>
      <c r="F13" s="28"/>
      <c r="G13" s="28"/>
      <c r="H13" s="28"/>
      <c r="I13" s="29"/>
      <c r="J13" s="29"/>
    </row>
    <row r="14" spans="1:10" x14ac:dyDescent="0.25">
      <c r="A14" s="4" t="s">
        <v>13</v>
      </c>
      <c r="C14" s="26" t="s">
        <v>23</v>
      </c>
      <c r="D14" s="27">
        <v>257</v>
      </c>
      <c r="E14" s="28">
        <f>G14*0.42</f>
        <v>7826700</v>
      </c>
      <c r="F14" s="28">
        <f>E14/D14</f>
        <v>30454.085603112839</v>
      </c>
      <c r="G14" s="28">
        <f>D14*H14</f>
        <v>18635000</v>
      </c>
      <c r="H14" s="28">
        <v>72509.727626459149</v>
      </c>
      <c r="I14" s="29">
        <f>100-J14</f>
        <v>98.054474708171213</v>
      </c>
      <c r="J14" s="29">
        <v>1.9455252918287937</v>
      </c>
    </row>
    <row r="15" spans="1:10" x14ac:dyDescent="0.25">
      <c r="A15" s="4" t="s">
        <v>16</v>
      </c>
      <c r="C15" s="26"/>
      <c r="D15" s="27"/>
      <c r="E15" s="28"/>
      <c r="F15" s="28"/>
      <c r="G15" s="28"/>
      <c r="H15" s="28"/>
      <c r="I15" s="29"/>
      <c r="J15" s="29"/>
    </row>
    <row r="16" spans="1:10" x14ac:dyDescent="0.25">
      <c r="A16" s="4" t="s">
        <v>17</v>
      </c>
      <c r="C16" s="26"/>
      <c r="D16" s="27"/>
      <c r="E16" s="28"/>
      <c r="F16" s="28"/>
      <c r="G16" s="28"/>
      <c r="H16" s="28"/>
      <c r="I16" s="29"/>
      <c r="J16" s="29"/>
    </row>
    <row r="17" spans="1:10" x14ac:dyDescent="0.25">
      <c r="A17" s="4" t="s">
        <v>18</v>
      </c>
      <c r="C17" s="26"/>
      <c r="D17" s="27"/>
      <c r="E17" s="28"/>
      <c r="F17" s="28"/>
      <c r="G17" s="28"/>
      <c r="H17" s="28"/>
      <c r="I17" s="29"/>
      <c r="J17" s="29"/>
    </row>
    <row r="18" spans="1:10" x14ac:dyDescent="0.25">
      <c r="A18" s="4" t="s">
        <v>19</v>
      </c>
      <c r="C18" s="26"/>
      <c r="D18" s="27"/>
      <c r="E18" s="28"/>
      <c r="F18" s="28"/>
      <c r="G18" s="28"/>
      <c r="H18" s="28"/>
      <c r="I18" s="29"/>
      <c r="J18" s="29"/>
    </row>
    <row r="19" spans="1:10" x14ac:dyDescent="0.25">
      <c r="A19" s="4" t="s">
        <v>20</v>
      </c>
      <c r="C19" s="26"/>
      <c r="D19" s="27"/>
      <c r="E19" s="28"/>
      <c r="F19" s="28"/>
      <c r="G19" s="28"/>
      <c r="H19" s="28"/>
      <c r="I19" s="29"/>
      <c r="J19" s="29"/>
    </row>
    <row r="20" spans="1:10" x14ac:dyDescent="0.25">
      <c r="A20" s="4" t="s">
        <v>21</v>
      </c>
      <c r="C20" s="26"/>
      <c r="D20" s="27"/>
      <c r="E20" s="28"/>
      <c r="F20" s="28"/>
      <c r="G20" s="28"/>
      <c r="H20" s="28"/>
      <c r="I20" s="29"/>
      <c r="J20" s="29"/>
    </row>
    <row r="21" spans="1:10" x14ac:dyDescent="0.25">
      <c r="A21" s="4" t="s">
        <v>22</v>
      </c>
      <c r="C21" s="26"/>
      <c r="D21" s="27"/>
      <c r="E21" s="28"/>
      <c r="F21" s="28"/>
      <c r="G21" s="28"/>
      <c r="H21" s="28"/>
      <c r="I21" s="29"/>
      <c r="J21" s="29"/>
    </row>
    <row r="22" spans="1:10" x14ac:dyDescent="0.25">
      <c r="A22" s="4" t="s">
        <v>13</v>
      </c>
      <c r="C22" s="26" t="s">
        <v>24</v>
      </c>
      <c r="D22" s="27">
        <v>87</v>
      </c>
      <c r="E22" s="28">
        <f>G22*0.42</f>
        <v>3076500</v>
      </c>
      <c r="F22" s="28">
        <f>E22/D22</f>
        <v>35362.068965517239</v>
      </c>
      <c r="G22" s="28">
        <f>D22*H22</f>
        <v>7325000</v>
      </c>
      <c r="H22" s="28">
        <v>84195.402298850575</v>
      </c>
      <c r="I22" s="29">
        <f>100-J22</f>
        <v>98.850574712643677</v>
      </c>
      <c r="J22" s="29">
        <v>1.1494252873563218</v>
      </c>
    </row>
    <row r="23" spans="1:10" x14ac:dyDescent="0.25">
      <c r="A23" s="4" t="s">
        <v>16</v>
      </c>
      <c r="C23" s="26"/>
      <c r="D23" s="27"/>
      <c r="E23" s="28"/>
      <c r="F23" s="28"/>
      <c r="G23" s="28"/>
      <c r="H23" s="28"/>
      <c r="I23" s="29"/>
      <c r="J23" s="29"/>
    </row>
    <row r="24" spans="1:10" x14ac:dyDescent="0.25">
      <c r="A24" s="4" t="s">
        <v>17</v>
      </c>
      <c r="C24" s="26"/>
      <c r="D24" s="27"/>
      <c r="E24" s="28"/>
      <c r="F24" s="28"/>
      <c r="G24" s="28"/>
      <c r="H24" s="28"/>
      <c r="I24" s="29"/>
      <c r="J24" s="29"/>
    </row>
    <row r="25" spans="1:10" x14ac:dyDescent="0.25">
      <c r="A25" s="4" t="s">
        <v>18</v>
      </c>
      <c r="C25" s="26"/>
      <c r="D25" s="27"/>
      <c r="E25" s="28"/>
      <c r="F25" s="28"/>
      <c r="G25" s="28"/>
      <c r="H25" s="28"/>
      <c r="I25" s="29"/>
      <c r="J25" s="29"/>
    </row>
    <row r="26" spans="1:10" x14ac:dyDescent="0.25">
      <c r="A26" s="4" t="s">
        <v>19</v>
      </c>
      <c r="C26" s="26"/>
      <c r="D26" s="27"/>
      <c r="E26" s="28"/>
      <c r="F26" s="28"/>
      <c r="G26" s="28"/>
      <c r="H26" s="28"/>
      <c r="I26" s="29"/>
      <c r="J26" s="29"/>
    </row>
    <row r="27" spans="1:10" x14ac:dyDescent="0.25">
      <c r="A27" s="4" t="s">
        <v>20</v>
      </c>
      <c r="C27" s="26"/>
      <c r="D27" s="27"/>
      <c r="E27" s="28"/>
      <c r="F27" s="28"/>
      <c r="G27" s="28"/>
      <c r="H27" s="28"/>
      <c r="I27" s="29"/>
      <c r="J27" s="29"/>
    </row>
    <row r="28" spans="1:10" x14ac:dyDescent="0.25">
      <c r="A28" s="4" t="s">
        <v>21</v>
      </c>
      <c r="C28" s="26"/>
      <c r="D28" s="27"/>
      <c r="E28" s="28"/>
      <c r="F28" s="28"/>
      <c r="G28" s="28"/>
      <c r="H28" s="28"/>
      <c r="I28" s="29"/>
      <c r="J28" s="29"/>
    </row>
    <row r="29" spans="1:10" x14ac:dyDescent="0.25">
      <c r="A29" s="4" t="s">
        <v>22</v>
      </c>
      <c r="C29" s="26"/>
      <c r="D29" s="27"/>
      <c r="E29" s="28"/>
      <c r="F29" s="28"/>
      <c r="G29" s="28"/>
      <c r="H29" s="28"/>
      <c r="I29" s="29"/>
      <c r="J29" s="29"/>
    </row>
    <row r="30" spans="1:10" x14ac:dyDescent="0.25">
      <c r="A30" s="4" t="s">
        <v>13</v>
      </c>
      <c r="C30" s="26" t="s">
        <v>25</v>
      </c>
      <c r="D30" s="27">
        <v>465</v>
      </c>
      <c r="E30" s="28">
        <f>G30*0.42</f>
        <v>17742900</v>
      </c>
      <c r="F30" s="28">
        <f>E30/D30</f>
        <v>38156.774193548386</v>
      </c>
      <c r="G30" s="28">
        <f>D30*H30</f>
        <v>42245000</v>
      </c>
      <c r="H30" s="28">
        <v>90849.462365591404</v>
      </c>
      <c r="I30" s="29">
        <f>100-J30</f>
        <v>99.354838709677423</v>
      </c>
      <c r="J30" s="29">
        <v>0.64516129032258063</v>
      </c>
    </row>
    <row r="31" spans="1:10" x14ac:dyDescent="0.25">
      <c r="A31" s="4" t="s">
        <v>16</v>
      </c>
      <c r="C31" s="26"/>
      <c r="D31" s="27"/>
      <c r="E31" s="28"/>
      <c r="F31" s="28"/>
      <c r="G31" s="28"/>
      <c r="H31" s="28"/>
      <c r="I31" s="29"/>
      <c r="J31" s="29"/>
    </row>
    <row r="32" spans="1:10" x14ac:dyDescent="0.25">
      <c r="A32" s="4" t="s">
        <v>17</v>
      </c>
      <c r="C32" s="26"/>
      <c r="D32" s="27"/>
      <c r="E32" s="28"/>
      <c r="F32" s="28"/>
      <c r="G32" s="28"/>
      <c r="H32" s="28"/>
      <c r="I32" s="29"/>
      <c r="J32" s="29"/>
    </row>
    <row r="33" spans="1:10" x14ac:dyDescent="0.25">
      <c r="A33" s="4" t="s">
        <v>18</v>
      </c>
      <c r="C33" s="26"/>
      <c r="D33" s="27"/>
      <c r="E33" s="28"/>
      <c r="F33" s="28"/>
      <c r="G33" s="28"/>
      <c r="H33" s="28"/>
      <c r="I33" s="29"/>
      <c r="J33" s="29"/>
    </row>
    <row r="34" spans="1:10" x14ac:dyDescent="0.25">
      <c r="A34" s="4" t="s">
        <v>19</v>
      </c>
      <c r="C34" s="26"/>
      <c r="D34" s="27"/>
      <c r="E34" s="28"/>
      <c r="F34" s="28"/>
      <c r="G34" s="28"/>
      <c r="H34" s="28"/>
      <c r="I34" s="29"/>
      <c r="J34" s="29"/>
    </row>
    <row r="35" spans="1:10" x14ac:dyDescent="0.25">
      <c r="A35" s="4" t="s">
        <v>20</v>
      </c>
      <c r="C35" s="26"/>
      <c r="D35" s="27"/>
      <c r="E35" s="28"/>
      <c r="F35" s="28"/>
      <c r="G35" s="28"/>
      <c r="H35" s="28"/>
      <c r="I35" s="29"/>
      <c r="J35" s="29"/>
    </row>
    <row r="36" spans="1:10" x14ac:dyDescent="0.25">
      <c r="A36" s="4" t="s">
        <v>21</v>
      </c>
      <c r="C36" s="26"/>
      <c r="D36" s="27"/>
      <c r="E36" s="28"/>
      <c r="F36" s="28"/>
      <c r="G36" s="28"/>
      <c r="H36" s="28"/>
      <c r="I36" s="29"/>
      <c r="J36" s="29"/>
    </row>
    <row r="37" spans="1:10" x14ac:dyDescent="0.25">
      <c r="A37" s="4" t="s">
        <v>22</v>
      </c>
      <c r="C37" s="26"/>
      <c r="D37" s="27"/>
      <c r="E37" s="28"/>
      <c r="F37" s="28"/>
      <c r="G37" s="28"/>
      <c r="H37" s="28"/>
      <c r="I37" s="29"/>
      <c r="J37" s="29"/>
    </row>
    <row r="38" spans="1:10" x14ac:dyDescent="0.25">
      <c r="A38" s="4" t="s">
        <v>13</v>
      </c>
      <c r="B38" s="26" t="s">
        <v>26</v>
      </c>
      <c r="C38" s="26" t="s">
        <v>27</v>
      </c>
      <c r="D38" s="27">
        <v>1762</v>
      </c>
      <c r="E38" s="28">
        <f>G38*0.42</f>
        <v>79012080</v>
      </c>
      <c r="F38" s="28">
        <f>E38/D38</f>
        <v>44842.27014755959</v>
      </c>
      <c r="G38" s="28">
        <f>D38*H38</f>
        <v>188124000</v>
      </c>
      <c r="H38" s="28">
        <v>106767.30987514189</v>
      </c>
      <c r="I38" s="29">
        <f>100-J38</f>
        <v>99.318955732122589</v>
      </c>
      <c r="J38" s="29">
        <v>0.68104426787741201</v>
      </c>
    </row>
    <row r="39" spans="1:10" x14ac:dyDescent="0.25">
      <c r="A39" s="4" t="s">
        <v>16</v>
      </c>
      <c r="B39" s="26"/>
      <c r="C39" s="26"/>
      <c r="D39" s="27"/>
      <c r="E39" s="28"/>
      <c r="F39" s="28"/>
      <c r="G39" s="28"/>
      <c r="H39" s="28"/>
      <c r="I39" s="29"/>
      <c r="J39" s="29"/>
    </row>
    <row r="40" spans="1:10" x14ac:dyDescent="0.25">
      <c r="A40" s="4" t="s">
        <v>17</v>
      </c>
      <c r="B40" s="26"/>
      <c r="C40" s="26"/>
      <c r="D40" s="27"/>
      <c r="E40" s="28"/>
      <c r="F40" s="28"/>
      <c r="G40" s="28"/>
      <c r="H40" s="28"/>
      <c r="I40" s="29"/>
      <c r="J40" s="29"/>
    </row>
    <row r="41" spans="1:10" x14ac:dyDescent="0.25">
      <c r="A41" s="4" t="s">
        <v>18</v>
      </c>
      <c r="B41" s="26"/>
      <c r="C41" s="26"/>
      <c r="D41" s="27"/>
      <c r="E41" s="28"/>
      <c r="F41" s="28"/>
      <c r="G41" s="28"/>
      <c r="H41" s="28"/>
      <c r="I41" s="29"/>
      <c r="J41" s="29"/>
    </row>
    <row r="42" spans="1:10" x14ac:dyDescent="0.25">
      <c r="A42" s="4" t="s">
        <v>19</v>
      </c>
      <c r="B42" s="26"/>
      <c r="C42" s="26"/>
      <c r="D42" s="27"/>
      <c r="E42" s="28"/>
      <c r="F42" s="28"/>
      <c r="G42" s="28"/>
      <c r="H42" s="28"/>
      <c r="I42" s="29"/>
      <c r="J42" s="29"/>
    </row>
    <row r="43" spans="1:10" x14ac:dyDescent="0.25">
      <c r="A43" s="4" t="s">
        <v>20</v>
      </c>
      <c r="B43" s="26"/>
      <c r="C43" s="26"/>
      <c r="D43" s="27"/>
      <c r="E43" s="28"/>
      <c r="F43" s="28"/>
      <c r="G43" s="28"/>
      <c r="H43" s="28"/>
      <c r="I43" s="29"/>
      <c r="J43" s="29"/>
    </row>
    <row r="44" spans="1:10" x14ac:dyDescent="0.25">
      <c r="A44" s="4" t="s">
        <v>21</v>
      </c>
      <c r="B44" s="26"/>
      <c r="C44" s="26"/>
      <c r="D44" s="27"/>
      <c r="E44" s="28"/>
      <c r="F44" s="28"/>
      <c r="G44" s="28"/>
      <c r="H44" s="28"/>
      <c r="I44" s="29"/>
      <c r="J44" s="29"/>
    </row>
    <row r="45" spans="1:10" x14ac:dyDescent="0.25">
      <c r="A45" s="4" t="s">
        <v>22</v>
      </c>
      <c r="B45" s="26"/>
      <c r="C45" s="26"/>
      <c r="D45" s="27"/>
      <c r="E45" s="28"/>
      <c r="F45" s="28"/>
      <c r="G45" s="28"/>
      <c r="H45" s="28"/>
      <c r="I45" s="29"/>
      <c r="J45" s="29"/>
    </row>
    <row r="46" spans="1:10" s="12" customFormat="1" ht="15.6" x14ac:dyDescent="0.3">
      <c r="A46" s="12" t="s">
        <v>28</v>
      </c>
      <c r="B46" s="13"/>
      <c r="C46" s="14"/>
      <c r="D46" s="15">
        <f>SUM(D6:D45)</f>
        <v>3672</v>
      </c>
      <c r="E46" s="16">
        <f>SUM(E6:E45)</f>
        <v>137759160</v>
      </c>
      <c r="F46" s="17">
        <f>E46/D46</f>
        <v>37516.111111111109</v>
      </c>
      <c r="G46" s="16">
        <f>SUM(G6:G45)</f>
        <v>327998000</v>
      </c>
      <c r="H46" s="17">
        <f>G46/D46</f>
        <v>89324.074074074073</v>
      </c>
      <c r="I46" s="18">
        <f>100-J46</f>
        <v>99.046840958605671</v>
      </c>
      <c r="J46" s="18">
        <v>0.95315904139433549</v>
      </c>
    </row>
    <row r="47" spans="1:10" x14ac:dyDescent="0.25">
      <c r="E47" s="2"/>
      <c r="F47" s="2"/>
      <c r="G47" s="2"/>
      <c r="H47" s="2"/>
    </row>
    <row r="48" spans="1:10" x14ac:dyDescent="0.25">
      <c r="A48" s="4" t="s">
        <v>29</v>
      </c>
      <c r="B48" s="26" t="s">
        <v>14</v>
      </c>
      <c r="C48" s="26" t="s">
        <v>15</v>
      </c>
      <c r="D48" s="27">
        <v>775</v>
      </c>
      <c r="E48" s="28">
        <f t="shared" ref="E48" si="0">G48*0.42</f>
        <v>20460300</v>
      </c>
      <c r="F48" s="28">
        <f t="shared" ref="F48" si="1">E48/D48</f>
        <v>26400.387096774193</v>
      </c>
      <c r="G48" s="28">
        <f>D48*H48</f>
        <v>48715000</v>
      </c>
      <c r="H48" s="28">
        <v>62858.06451612903</v>
      </c>
      <c r="I48" s="29">
        <f>100-J48</f>
        <v>99.225806451612897</v>
      </c>
      <c r="J48" s="29">
        <v>0.77419354838709675</v>
      </c>
    </row>
    <row r="49" spans="1:10" x14ac:dyDescent="0.25">
      <c r="A49" s="4" t="s">
        <v>30</v>
      </c>
      <c r="B49" s="26"/>
      <c r="C49" s="26"/>
      <c r="D49" s="27"/>
      <c r="E49" s="28"/>
      <c r="F49" s="28"/>
      <c r="G49" s="28"/>
      <c r="H49" s="28"/>
      <c r="I49" s="29"/>
      <c r="J49" s="29"/>
    </row>
    <row r="50" spans="1:10" x14ac:dyDescent="0.25">
      <c r="A50" s="4" t="s">
        <v>31</v>
      </c>
      <c r="B50" s="26"/>
      <c r="C50" s="26"/>
      <c r="D50" s="27"/>
      <c r="E50" s="28"/>
      <c r="F50" s="28"/>
      <c r="G50" s="28"/>
      <c r="H50" s="28"/>
      <c r="I50" s="29"/>
      <c r="J50" s="29"/>
    </row>
    <row r="51" spans="1:10" x14ac:dyDescent="0.25">
      <c r="A51" s="4" t="s">
        <v>32</v>
      </c>
      <c r="B51" s="26"/>
      <c r="C51" s="26"/>
      <c r="D51" s="27"/>
      <c r="E51" s="28"/>
      <c r="F51" s="28"/>
      <c r="G51" s="28"/>
      <c r="H51" s="28"/>
      <c r="I51" s="29"/>
      <c r="J51" s="29"/>
    </row>
    <row r="52" spans="1:10" x14ac:dyDescent="0.25">
      <c r="A52" s="4" t="s">
        <v>33</v>
      </c>
      <c r="B52" s="26"/>
      <c r="C52" s="26"/>
      <c r="D52" s="27"/>
      <c r="E52" s="28"/>
      <c r="F52" s="28"/>
      <c r="G52" s="28"/>
      <c r="H52" s="28"/>
      <c r="I52" s="29"/>
      <c r="J52" s="29"/>
    </row>
    <row r="53" spans="1:10" x14ac:dyDescent="0.25">
      <c r="A53" s="4" t="s">
        <v>34</v>
      </c>
      <c r="B53" s="26"/>
      <c r="C53" s="26"/>
      <c r="D53" s="27"/>
      <c r="E53" s="28"/>
      <c r="F53" s="28"/>
      <c r="G53" s="28"/>
      <c r="H53" s="28"/>
      <c r="I53" s="29"/>
      <c r="J53" s="29"/>
    </row>
    <row r="54" spans="1:10" x14ac:dyDescent="0.25">
      <c r="A54" s="4" t="s">
        <v>35</v>
      </c>
      <c r="B54" s="26"/>
      <c r="C54" s="26"/>
      <c r="D54" s="27"/>
      <c r="E54" s="28"/>
      <c r="F54" s="28"/>
      <c r="G54" s="28"/>
      <c r="H54" s="28"/>
      <c r="I54" s="29"/>
      <c r="J54" s="29"/>
    </row>
    <row r="55" spans="1:10" x14ac:dyDescent="0.25">
      <c r="A55" s="4" t="s">
        <v>29</v>
      </c>
      <c r="C55" s="26" t="s">
        <v>23</v>
      </c>
      <c r="D55" s="27">
        <v>16</v>
      </c>
      <c r="E55" s="28">
        <f t="shared" ref="E55" si="2">G55*0.42</f>
        <v>476700</v>
      </c>
      <c r="F55" s="28">
        <f t="shared" ref="F55" si="3">E55/D55</f>
        <v>29793.75</v>
      </c>
      <c r="G55" s="28">
        <f>D55*H55</f>
        <v>1135000</v>
      </c>
      <c r="H55" s="28">
        <v>70937.5</v>
      </c>
      <c r="I55" s="29">
        <f>100-J55</f>
        <v>93.75</v>
      </c>
      <c r="J55" s="29">
        <v>6.25</v>
      </c>
    </row>
    <row r="56" spans="1:10" x14ac:dyDescent="0.25">
      <c r="A56" s="4" t="s">
        <v>30</v>
      </c>
      <c r="C56" s="26"/>
      <c r="D56" s="27"/>
      <c r="E56" s="28"/>
      <c r="F56" s="28"/>
      <c r="G56" s="28"/>
      <c r="H56" s="28"/>
      <c r="I56" s="29"/>
      <c r="J56" s="29"/>
    </row>
    <row r="57" spans="1:10" x14ac:dyDescent="0.25">
      <c r="A57" s="4" t="s">
        <v>31</v>
      </c>
      <c r="C57" s="26"/>
      <c r="D57" s="27"/>
      <c r="E57" s="28"/>
      <c r="F57" s="28"/>
      <c r="G57" s="28"/>
      <c r="H57" s="28"/>
      <c r="I57" s="29"/>
      <c r="J57" s="29"/>
    </row>
    <row r="58" spans="1:10" x14ac:dyDescent="0.25">
      <c r="A58" s="4" t="s">
        <v>32</v>
      </c>
      <c r="C58" s="26"/>
      <c r="D58" s="27"/>
      <c r="E58" s="28"/>
      <c r="F58" s="28"/>
      <c r="G58" s="28"/>
      <c r="H58" s="28"/>
      <c r="I58" s="29"/>
      <c r="J58" s="29"/>
    </row>
    <row r="59" spans="1:10" x14ac:dyDescent="0.25">
      <c r="A59" s="4" t="s">
        <v>33</v>
      </c>
      <c r="C59" s="26"/>
      <c r="D59" s="27"/>
      <c r="E59" s="28"/>
      <c r="F59" s="28"/>
      <c r="G59" s="28"/>
      <c r="H59" s="28"/>
      <c r="I59" s="29"/>
      <c r="J59" s="29"/>
    </row>
    <row r="60" spans="1:10" x14ac:dyDescent="0.25">
      <c r="A60" s="4" t="s">
        <v>34</v>
      </c>
      <c r="C60" s="26"/>
      <c r="D60" s="27"/>
      <c r="E60" s="28"/>
      <c r="F60" s="28"/>
      <c r="G60" s="28"/>
      <c r="H60" s="28"/>
      <c r="I60" s="29"/>
      <c r="J60" s="29"/>
    </row>
    <row r="61" spans="1:10" x14ac:dyDescent="0.25">
      <c r="A61" s="4" t="s">
        <v>35</v>
      </c>
      <c r="C61" s="26"/>
      <c r="D61" s="27"/>
      <c r="E61" s="28"/>
      <c r="F61" s="28"/>
      <c r="G61" s="28"/>
      <c r="H61" s="28"/>
      <c r="I61" s="29"/>
      <c r="J61" s="29"/>
    </row>
    <row r="62" spans="1:10" x14ac:dyDescent="0.25">
      <c r="A62" s="4" t="s">
        <v>29</v>
      </c>
      <c r="C62" s="26" t="s">
        <v>24</v>
      </c>
      <c r="D62" s="27">
        <v>72</v>
      </c>
      <c r="E62" s="28">
        <f t="shared" ref="E62" si="4">G62*0.42</f>
        <v>2419200</v>
      </c>
      <c r="F62" s="28">
        <f t="shared" ref="F62" si="5">E62/D62</f>
        <v>33600</v>
      </c>
      <c r="G62" s="28">
        <f>D62*H62</f>
        <v>5760000</v>
      </c>
      <c r="H62" s="28">
        <v>80000</v>
      </c>
      <c r="I62" s="29">
        <f>100-J62</f>
        <v>100</v>
      </c>
      <c r="J62" s="29">
        <v>0</v>
      </c>
    </row>
    <row r="63" spans="1:10" x14ac:dyDescent="0.25">
      <c r="A63" s="4" t="s">
        <v>30</v>
      </c>
      <c r="C63" s="26"/>
      <c r="D63" s="27"/>
      <c r="E63" s="28"/>
      <c r="F63" s="28"/>
      <c r="G63" s="28"/>
      <c r="H63" s="28"/>
      <c r="I63" s="29"/>
      <c r="J63" s="29"/>
    </row>
    <row r="64" spans="1:10" x14ac:dyDescent="0.25">
      <c r="A64" s="4" t="s">
        <v>31</v>
      </c>
      <c r="C64" s="26"/>
      <c r="D64" s="27"/>
      <c r="E64" s="28"/>
      <c r="F64" s="28"/>
      <c r="G64" s="28"/>
      <c r="H64" s="28"/>
      <c r="I64" s="29"/>
      <c r="J64" s="29"/>
    </row>
    <row r="65" spans="1:10" x14ac:dyDescent="0.25">
      <c r="A65" s="4" t="s">
        <v>32</v>
      </c>
      <c r="C65" s="26"/>
      <c r="D65" s="27"/>
      <c r="E65" s="28"/>
      <c r="F65" s="28"/>
      <c r="G65" s="28"/>
      <c r="H65" s="28"/>
      <c r="I65" s="29"/>
      <c r="J65" s="29"/>
    </row>
    <row r="66" spans="1:10" x14ac:dyDescent="0.25">
      <c r="A66" s="4" t="s">
        <v>33</v>
      </c>
      <c r="C66" s="26"/>
      <c r="D66" s="27"/>
      <c r="E66" s="28"/>
      <c r="F66" s="28"/>
      <c r="G66" s="28"/>
      <c r="H66" s="28"/>
      <c r="I66" s="29"/>
      <c r="J66" s="29"/>
    </row>
    <row r="67" spans="1:10" x14ac:dyDescent="0.25">
      <c r="A67" s="4" t="s">
        <v>34</v>
      </c>
      <c r="C67" s="26"/>
      <c r="D67" s="27"/>
      <c r="E67" s="28"/>
      <c r="F67" s="28"/>
      <c r="G67" s="28"/>
      <c r="H67" s="28"/>
      <c r="I67" s="29"/>
      <c r="J67" s="29"/>
    </row>
    <row r="68" spans="1:10" x14ac:dyDescent="0.25">
      <c r="A68" s="4" t="s">
        <v>35</v>
      </c>
      <c r="C68" s="26"/>
      <c r="D68" s="27"/>
      <c r="E68" s="28"/>
      <c r="F68" s="28"/>
      <c r="G68" s="28"/>
      <c r="H68" s="28"/>
      <c r="I68" s="29"/>
      <c r="J68" s="29"/>
    </row>
    <row r="69" spans="1:10" x14ac:dyDescent="0.25">
      <c r="A69" s="4" t="s">
        <v>29</v>
      </c>
      <c r="C69" s="26" t="s">
        <v>36</v>
      </c>
      <c r="D69" s="27">
        <v>553</v>
      </c>
      <c r="E69" s="28">
        <f t="shared" ref="E69" si="6">G69*0.42</f>
        <v>20903400</v>
      </c>
      <c r="F69" s="28">
        <f t="shared" ref="F69" si="7">E69/D69</f>
        <v>37800</v>
      </c>
      <c r="G69" s="28">
        <f>D69*H69</f>
        <v>49770000</v>
      </c>
      <c r="H69" s="28">
        <v>90000</v>
      </c>
      <c r="I69" s="29">
        <f>100-J69</f>
        <v>99.095840867992763</v>
      </c>
      <c r="J69" s="29">
        <v>0.9041591320072333</v>
      </c>
    </row>
    <row r="70" spans="1:10" x14ac:dyDescent="0.25">
      <c r="A70" s="4" t="s">
        <v>30</v>
      </c>
      <c r="C70" s="26"/>
      <c r="D70" s="27"/>
      <c r="E70" s="28"/>
      <c r="F70" s="28"/>
      <c r="G70" s="28"/>
      <c r="H70" s="28"/>
      <c r="I70" s="29"/>
      <c r="J70" s="29"/>
    </row>
    <row r="71" spans="1:10" x14ac:dyDescent="0.25">
      <c r="A71" s="4" t="s">
        <v>31</v>
      </c>
      <c r="C71" s="26"/>
      <c r="D71" s="27"/>
      <c r="E71" s="28"/>
      <c r="F71" s="28"/>
      <c r="G71" s="28"/>
      <c r="H71" s="28"/>
      <c r="I71" s="29"/>
      <c r="J71" s="29"/>
    </row>
    <row r="72" spans="1:10" x14ac:dyDescent="0.25">
      <c r="A72" s="4" t="s">
        <v>32</v>
      </c>
      <c r="C72" s="26"/>
      <c r="D72" s="27"/>
      <c r="E72" s="28"/>
      <c r="F72" s="28"/>
      <c r="G72" s="28"/>
      <c r="H72" s="28"/>
      <c r="I72" s="29"/>
      <c r="J72" s="29"/>
    </row>
    <row r="73" spans="1:10" x14ac:dyDescent="0.25">
      <c r="A73" s="4" t="s">
        <v>33</v>
      </c>
      <c r="C73" s="26"/>
      <c r="D73" s="27"/>
      <c r="E73" s="28"/>
      <c r="F73" s="28"/>
      <c r="G73" s="28"/>
      <c r="H73" s="28"/>
      <c r="I73" s="29"/>
      <c r="J73" s="29"/>
    </row>
    <row r="74" spans="1:10" x14ac:dyDescent="0.25">
      <c r="A74" s="4" t="s">
        <v>34</v>
      </c>
      <c r="C74" s="26"/>
      <c r="D74" s="27"/>
      <c r="E74" s="28"/>
      <c r="F74" s="28"/>
      <c r="G74" s="28"/>
      <c r="H74" s="28"/>
      <c r="I74" s="29"/>
      <c r="J74" s="29"/>
    </row>
    <row r="75" spans="1:10" x14ac:dyDescent="0.25">
      <c r="A75" s="4" t="s">
        <v>35</v>
      </c>
      <c r="C75" s="26"/>
      <c r="D75" s="27"/>
      <c r="E75" s="28"/>
      <c r="F75" s="28"/>
      <c r="G75" s="28"/>
      <c r="H75" s="28"/>
      <c r="I75" s="29"/>
      <c r="J75" s="29"/>
    </row>
    <row r="76" spans="1:10" x14ac:dyDescent="0.25">
      <c r="A76" s="4" t="s">
        <v>29</v>
      </c>
      <c r="B76" s="30" t="s">
        <v>26</v>
      </c>
      <c r="C76" s="26" t="s">
        <v>37</v>
      </c>
      <c r="D76" s="27">
        <v>1545</v>
      </c>
      <c r="E76" s="28">
        <f t="shared" ref="E76" si="8">G76*0.42</f>
        <v>65162800</v>
      </c>
      <c r="F76" s="28">
        <f t="shared" ref="F76" si="9">E76/D76</f>
        <v>42176.569579288029</v>
      </c>
      <c r="G76" s="28">
        <f>D76*H76</f>
        <v>155149523.80952382</v>
      </c>
      <c r="H76" s="28">
        <v>100420.40376020959</v>
      </c>
      <c r="I76" s="29">
        <f>100-J76</f>
        <v>98.70550161812298</v>
      </c>
      <c r="J76" s="29">
        <v>1.2944983818770228</v>
      </c>
    </row>
    <row r="77" spans="1:10" x14ac:dyDescent="0.25">
      <c r="A77" s="4" t="s">
        <v>30</v>
      </c>
      <c r="B77" s="30"/>
      <c r="C77" s="26"/>
      <c r="D77" s="27"/>
      <c r="E77" s="28"/>
      <c r="F77" s="28"/>
      <c r="G77" s="28"/>
      <c r="H77" s="28"/>
      <c r="I77" s="29"/>
      <c r="J77" s="29"/>
    </row>
    <row r="78" spans="1:10" x14ac:dyDescent="0.25">
      <c r="A78" s="4" t="s">
        <v>31</v>
      </c>
      <c r="B78" s="30"/>
      <c r="C78" s="26"/>
      <c r="D78" s="27"/>
      <c r="E78" s="28"/>
      <c r="F78" s="28"/>
      <c r="G78" s="28"/>
      <c r="H78" s="28"/>
      <c r="I78" s="29"/>
      <c r="J78" s="29"/>
    </row>
    <row r="79" spans="1:10" x14ac:dyDescent="0.25">
      <c r="A79" s="4" t="s">
        <v>32</v>
      </c>
      <c r="B79" s="30"/>
      <c r="C79" s="26"/>
      <c r="D79" s="27"/>
      <c r="E79" s="28"/>
      <c r="F79" s="28"/>
      <c r="G79" s="28"/>
      <c r="H79" s="28"/>
      <c r="I79" s="29"/>
      <c r="J79" s="29"/>
    </row>
    <row r="80" spans="1:10" x14ac:dyDescent="0.25">
      <c r="A80" s="4" t="s">
        <v>33</v>
      </c>
      <c r="B80" s="30"/>
      <c r="C80" s="26"/>
      <c r="D80" s="27"/>
      <c r="E80" s="28"/>
      <c r="F80" s="28"/>
      <c r="G80" s="28"/>
      <c r="H80" s="28"/>
      <c r="I80" s="29"/>
      <c r="J80" s="29"/>
    </row>
    <row r="81" spans="1:10" x14ac:dyDescent="0.25">
      <c r="A81" s="4" t="s">
        <v>34</v>
      </c>
      <c r="B81" s="30"/>
      <c r="C81" s="26"/>
      <c r="D81" s="27"/>
      <c r="E81" s="28"/>
      <c r="F81" s="28"/>
      <c r="G81" s="28"/>
      <c r="H81" s="28"/>
      <c r="I81" s="29"/>
      <c r="J81" s="29"/>
    </row>
    <row r="82" spans="1:10" x14ac:dyDescent="0.25">
      <c r="A82" s="4" t="s">
        <v>35</v>
      </c>
      <c r="B82" s="30"/>
      <c r="C82" s="26"/>
      <c r="D82" s="27"/>
      <c r="E82" s="28"/>
      <c r="F82" s="28"/>
      <c r="G82" s="28"/>
      <c r="H82" s="28"/>
      <c r="I82" s="29"/>
      <c r="J82" s="29"/>
    </row>
    <row r="83" spans="1:10" s="12" customFormat="1" ht="15.6" x14ac:dyDescent="0.3">
      <c r="A83" s="12" t="s">
        <v>28</v>
      </c>
      <c r="B83" s="13"/>
      <c r="C83" s="14"/>
      <c r="D83" s="15">
        <f>SUM(D48:D82)</f>
        <v>2961</v>
      </c>
      <c r="E83" s="15">
        <f>SUM(E48:E82)</f>
        <v>109422400</v>
      </c>
      <c r="F83" s="17">
        <f>E83/D83</f>
        <v>36954.542384329616</v>
      </c>
      <c r="G83" s="15">
        <f>SUM(G48:G82)</f>
        <v>260529523.80952382</v>
      </c>
      <c r="H83" s="17">
        <f>G83/D83</f>
        <v>87987.005676975285</v>
      </c>
      <c r="I83" s="18">
        <f>100-J83</f>
        <v>98.919284025667011</v>
      </c>
      <c r="J83" s="18">
        <v>1.0807159743329957</v>
      </c>
    </row>
    <row r="84" spans="1:10" ht="15.6" x14ac:dyDescent="0.25">
      <c r="E84" s="16"/>
      <c r="F84" s="2"/>
      <c r="G84" s="16"/>
      <c r="H84" s="2"/>
    </row>
    <row r="85" spans="1:10" s="12" customFormat="1" ht="15.6" x14ac:dyDescent="0.3">
      <c r="A85" s="12" t="s">
        <v>38</v>
      </c>
      <c r="B85" s="13"/>
      <c r="C85" s="13"/>
      <c r="D85" s="19">
        <f>D46+D83</f>
        <v>6633</v>
      </c>
      <c r="E85" s="16">
        <f>E46+E83</f>
        <v>247181560</v>
      </c>
      <c r="F85" s="17">
        <f>E85/D85</f>
        <v>37265.424393185589</v>
      </c>
      <c r="G85" s="16">
        <f>G46+G83</f>
        <v>588527523.80952382</v>
      </c>
      <c r="H85" s="17">
        <f>G85/D85</f>
        <v>88727.200936156165</v>
      </c>
      <c r="I85" s="18">
        <f>100-J85</f>
        <v>98.98989898989899</v>
      </c>
      <c r="J85" s="18">
        <v>1.0101010101010102</v>
      </c>
    </row>
    <row r="86" spans="1:10" x14ac:dyDescent="0.25">
      <c r="F86" s="20"/>
    </row>
    <row r="88" spans="1:10" x14ac:dyDescent="0.25">
      <c r="E88" s="21"/>
      <c r="F88" s="21"/>
    </row>
  </sheetData>
  <mergeCells count="88">
    <mergeCell ref="J76:J82"/>
    <mergeCell ref="I69:I75"/>
    <mergeCell ref="J69:J75"/>
    <mergeCell ref="B76:B82"/>
    <mergeCell ref="C76:C82"/>
    <mergeCell ref="D76:D82"/>
    <mergeCell ref="E76:E82"/>
    <mergeCell ref="F76:F82"/>
    <mergeCell ref="G76:G82"/>
    <mergeCell ref="H76:H82"/>
    <mergeCell ref="I76:I82"/>
    <mergeCell ref="C69:C75"/>
    <mergeCell ref="D69:D75"/>
    <mergeCell ref="E69:E75"/>
    <mergeCell ref="F69:F75"/>
    <mergeCell ref="G69:G75"/>
    <mergeCell ref="H69:H75"/>
    <mergeCell ref="I55:I61"/>
    <mergeCell ref="J55:J61"/>
    <mergeCell ref="C62:C68"/>
    <mergeCell ref="D62:D68"/>
    <mergeCell ref="E62:E68"/>
    <mergeCell ref="F62:F68"/>
    <mergeCell ref="G62:G68"/>
    <mergeCell ref="H62:H68"/>
    <mergeCell ref="I62:I68"/>
    <mergeCell ref="J62:J68"/>
    <mergeCell ref="C55:C61"/>
    <mergeCell ref="D55:D61"/>
    <mergeCell ref="E55:E61"/>
    <mergeCell ref="F55:F61"/>
    <mergeCell ref="G55:G61"/>
    <mergeCell ref="H55:H61"/>
    <mergeCell ref="J38:J45"/>
    <mergeCell ref="B48:B54"/>
    <mergeCell ref="C48:C54"/>
    <mergeCell ref="D48:D54"/>
    <mergeCell ref="E48:E54"/>
    <mergeCell ref="F48:F54"/>
    <mergeCell ref="G48:G54"/>
    <mergeCell ref="H48:H54"/>
    <mergeCell ref="I48:I54"/>
    <mergeCell ref="J48:J54"/>
    <mergeCell ref="I30:I37"/>
    <mergeCell ref="J30:J37"/>
    <mergeCell ref="B38:B45"/>
    <mergeCell ref="C38:C45"/>
    <mergeCell ref="D38:D45"/>
    <mergeCell ref="E38:E45"/>
    <mergeCell ref="F38:F45"/>
    <mergeCell ref="G38:G45"/>
    <mergeCell ref="H38:H45"/>
    <mergeCell ref="I38:I45"/>
    <mergeCell ref="C30:C37"/>
    <mergeCell ref="D30:D37"/>
    <mergeCell ref="E30:E37"/>
    <mergeCell ref="F30:F37"/>
    <mergeCell ref="G30:G37"/>
    <mergeCell ref="H30:H37"/>
    <mergeCell ref="H14:H21"/>
    <mergeCell ref="I14:I21"/>
    <mergeCell ref="J14:J21"/>
    <mergeCell ref="C22:C29"/>
    <mergeCell ref="D22:D29"/>
    <mergeCell ref="E22:E29"/>
    <mergeCell ref="F22:F29"/>
    <mergeCell ref="G22:G29"/>
    <mergeCell ref="H22:H29"/>
    <mergeCell ref="I22:I29"/>
    <mergeCell ref="J22:J29"/>
    <mergeCell ref="C14:C21"/>
    <mergeCell ref="D14:D21"/>
    <mergeCell ref="E14:E21"/>
    <mergeCell ref="F14:F21"/>
    <mergeCell ref="G14:G21"/>
    <mergeCell ref="D3:H3"/>
    <mergeCell ref="I3:J3"/>
    <mergeCell ref="E4:F4"/>
    <mergeCell ref="G4:H4"/>
    <mergeCell ref="B6:B13"/>
    <mergeCell ref="C6:C13"/>
    <mergeCell ref="D6:D13"/>
    <mergeCell ref="E6:E13"/>
    <mergeCell ref="F6:F13"/>
    <mergeCell ref="G6:G13"/>
    <mergeCell ref="H6:H13"/>
    <mergeCell ref="I6:I13"/>
    <mergeCell ref="J6:J13"/>
  </mergeCells>
  <pageMargins left="0.70866141732283472" right="0.70866141732283472" top="0.74803149606299213" bottom="0.74803149606299213" header="0.31496062992125984" footer="0.31496062992125984"/>
  <pageSetup paperSize="8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88ADE9182D3409640B32ABC7914B2" ma:contentTypeVersion="17" ma:contentTypeDescription="Create a new document." ma:contentTypeScope="" ma:versionID="b4c61aab263b40b7e5350d809287de33">
  <xsd:schema xmlns:xsd="http://www.w3.org/2001/XMLSchema" xmlns:xs="http://www.w3.org/2001/XMLSchema" xmlns:p="http://schemas.microsoft.com/office/2006/metadata/properties" xmlns:ns1="http://schemas.microsoft.com/sharepoint/v3" xmlns:ns2="e402b34e-0bec-4698-9443-e54c1d6c1a4e" xmlns:ns3="065c7180-8096-46be-8663-611465dee428" targetNamespace="http://schemas.microsoft.com/office/2006/metadata/properties" ma:root="true" ma:fieldsID="ced774c76b6dc27fee7f899584f04455" ns1:_="" ns2:_="" ns3:_="">
    <xsd:import namespace="http://schemas.microsoft.com/sharepoint/v3"/>
    <xsd:import namespace="e402b34e-0bec-4698-9443-e54c1d6c1a4e"/>
    <xsd:import namespace="065c7180-8096-46be-8663-611465dee4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2b34e-0bec-4698-9443-e54c1d6c1a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f959667-1536-4b48-9132-ec5df543b2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c7180-8096-46be-8663-611465dee4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188f0d6-fcd7-4fcb-9afb-ff18431315c4}" ma:internalName="TaxCatchAll" ma:showField="CatchAllData" ma:web="065c7180-8096-46be-8663-611465dee4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402b34e-0bec-4698-9443-e54c1d6c1a4e">
      <Terms xmlns="http://schemas.microsoft.com/office/infopath/2007/PartnerControls"/>
    </lcf76f155ced4ddcb4097134ff3c332f>
    <_ip_UnifiedCompliancePolicyProperties xmlns="http://schemas.microsoft.com/sharepoint/v3" xsi:nil="true"/>
    <TaxCatchAll xmlns="065c7180-8096-46be-8663-611465dee428"/>
  </documentManagement>
</p:properties>
</file>

<file path=customXml/itemProps1.xml><?xml version="1.0" encoding="utf-8"?>
<ds:datastoreItem xmlns:ds="http://schemas.openxmlformats.org/officeDocument/2006/customXml" ds:itemID="{C4986DD6-5D3A-493E-88F8-4CF1C3765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402b34e-0bec-4698-9443-e54c1d6c1a4e"/>
    <ds:schemaRef ds:uri="065c7180-8096-46be-8663-611465dee4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C9F419-B13F-40F3-AF25-87775C43FA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4C16C1-C45F-40AA-9F76-44E79EB2112C}">
  <ds:schemaRefs>
    <ds:schemaRef ds:uri="http://purl.org/dc/terms/"/>
    <ds:schemaRef ds:uri="e402b34e-0bec-4698-9443-e54c1d6c1a4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065c7180-8096-46be-8663-611465dee428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C.Heap</dc:creator>
  <cp:keywords>Social housing transparency data 2022</cp:keywords>
  <cp:lastModifiedBy>Sharon.Simcox</cp:lastModifiedBy>
  <cp:lastPrinted>2022-07-26T15:00:11Z</cp:lastPrinted>
  <dcterms:created xsi:type="dcterms:W3CDTF">2022-07-26T14:56:33Z</dcterms:created>
  <dcterms:modified xsi:type="dcterms:W3CDTF">2022-07-27T11:02:32Z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0x01010094788ADE9182D3409640B32ABC7914B2</vt:lpwstr>
  </property>
</Properties>
</file>